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Proyectos\PROYECTOS 2020\EXPEDIENTES 2020\019-PE-2020 PARQUE FERIAL\LICITACION\PAQUETE 1 - TRAMO 7D SUR (TERRACERIA, OBRA Y EMBARCADERO)\CATALOGO MODIFICADO\"/>
    </mc:Choice>
  </mc:AlternateContent>
  <bookViews>
    <workbookView xWindow="0" yWindow="0" windowWidth="12195" windowHeight="7500"/>
  </bookViews>
  <sheets>
    <sheet name="CATÁLOGO" sheetId="1" r:id="rId1"/>
    <sheet name="RESUMEN" sheetId="3" r:id="rId2"/>
  </sheets>
  <definedNames>
    <definedName name="_xlnm._FilterDatabase" localSheetId="0" hidden="1">CATÁLOGO!$B$1:$B$332</definedName>
    <definedName name="_xlnm.Print_Area" localSheetId="0">CATÁLOGO!#REF!</definedName>
    <definedName name="_xlnm.Print_Area" localSheetId="1">RESUMEN!$A$16:$G$44</definedName>
    <definedName name="_xlnm.Print_Titles" localSheetId="0">CATÁLOGO!$1:$11</definedName>
    <definedName name="_xlnm.Print_Titles" localSheetId="1">RESUMEN!$1:$15</definedName>
  </definedNames>
  <calcPr calcId="152511"/>
</workbook>
</file>

<file path=xl/calcChain.xml><?xml version="1.0" encoding="utf-8"?>
<calcChain xmlns="http://schemas.openxmlformats.org/spreadsheetml/2006/main">
  <c r="H326" i="1" l="1"/>
  <c r="H323" i="1"/>
  <c r="H322" i="1"/>
  <c r="H321" i="1"/>
  <c r="H319" i="1"/>
  <c r="H318" i="1"/>
  <c r="H317" i="1"/>
  <c r="H316" i="1"/>
  <c r="H315" i="1"/>
  <c r="H314" i="1"/>
  <c r="H312" i="1"/>
  <c r="H311" i="1"/>
  <c r="H310" i="1"/>
  <c r="H309" i="1"/>
  <c r="H308" i="1"/>
  <c r="H307" i="1"/>
  <c r="H306" i="1"/>
  <c r="H305" i="1"/>
  <c r="H304" i="1"/>
  <c r="H303" i="1"/>
  <c r="H302" i="1"/>
  <c r="H298" i="1"/>
  <c r="H297" i="1"/>
  <c r="H296" i="1"/>
  <c r="H295" i="1"/>
  <c r="H294" i="1"/>
  <c r="H293" i="1"/>
  <c r="H292" i="1"/>
  <c r="H291" i="1"/>
  <c r="H290" i="1"/>
  <c r="H289" i="1"/>
  <c r="H288" i="1"/>
  <c r="H287" i="1"/>
  <c r="H285" i="1"/>
  <c r="H284" i="1"/>
  <c r="H283" i="1"/>
  <c r="H282" i="1"/>
  <c r="H281" i="1"/>
  <c r="H280" i="1"/>
  <c r="H279" i="1"/>
  <c r="H278" i="1"/>
  <c r="H277" i="1"/>
  <c r="H276" i="1"/>
  <c r="H275" i="1"/>
  <c r="H274" i="1"/>
  <c r="H273" i="1"/>
  <c r="H272" i="1"/>
  <c r="H271" i="1"/>
  <c r="H270" i="1"/>
  <c r="H269" i="1"/>
  <c r="H268" i="1"/>
  <c r="H266" i="1"/>
  <c r="H265" i="1"/>
  <c r="H264" i="1"/>
  <c r="H263" i="1"/>
  <c r="H262" i="1"/>
  <c r="H261" i="1"/>
  <c r="H260" i="1"/>
  <c r="H259" i="1"/>
  <c r="H258" i="1"/>
  <c r="H257" i="1"/>
  <c r="H256" i="1"/>
  <c r="H255" i="1"/>
  <c r="H254" i="1"/>
  <c r="H253" i="1"/>
  <c r="H252" i="1"/>
  <c r="H251" i="1"/>
  <c r="H250" i="1"/>
  <c r="H248" i="1"/>
  <c r="H247" i="1"/>
  <c r="H246" i="1"/>
  <c r="H245" i="1"/>
  <c r="H244" i="1"/>
  <c r="H243" i="1"/>
  <c r="H242" i="1"/>
  <c r="H241" i="1"/>
  <c r="H240" i="1"/>
  <c r="H239" i="1"/>
  <c r="H238" i="1"/>
  <c r="H237" i="1"/>
  <c r="H236" i="1"/>
  <c r="H235" i="1"/>
  <c r="H234" i="1"/>
  <c r="H233" i="1"/>
  <c r="H232" i="1"/>
  <c r="H231" i="1"/>
  <c r="H227" i="1"/>
  <c r="H226" i="1"/>
  <c r="H225" i="1"/>
  <c r="H224" i="1"/>
  <c r="H223" i="1"/>
  <c r="H222" i="1"/>
  <c r="H221" i="1"/>
  <c r="H220" i="1"/>
  <c r="H219" i="1"/>
  <c r="H218" i="1"/>
  <c r="H217" i="1"/>
  <c r="H216" i="1"/>
  <c r="H215" i="1"/>
  <c r="H214" i="1"/>
  <c r="H213" i="1"/>
  <c r="H212" i="1"/>
  <c r="H211" i="1"/>
  <c r="H209" i="1"/>
  <c r="H208" i="1"/>
  <c r="H207" i="1"/>
  <c r="H206" i="1"/>
  <c r="H205" i="1"/>
  <c r="H204" i="1"/>
  <c r="H202" i="1"/>
  <c r="H201" i="1"/>
  <c r="H200" i="1"/>
  <c r="H199" i="1"/>
  <c r="H198" i="1"/>
  <c r="H197" i="1"/>
  <c r="H196" i="1"/>
  <c r="H195" i="1"/>
  <c r="H194" i="1"/>
  <c r="H193" i="1"/>
  <c r="H192" i="1"/>
  <c r="H191" i="1"/>
  <c r="H190" i="1"/>
  <c r="H189" i="1"/>
  <c r="H188" i="1"/>
  <c r="H187" i="1"/>
  <c r="H185" i="1"/>
  <c r="H184" i="1"/>
  <c r="H183" i="1"/>
  <c r="H182" i="1"/>
  <c r="H181" i="1"/>
  <c r="H180" i="1"/>
  <c r="H179"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6" i="1"/>
  <c r="H145" i="1"/>
  <c r="H144" i="1"/>
  <c r="H143" i="1"/>
  <c r="H142" i="1"/>
  <c r="H141" i="1"/>
  <c r="H135" i="1"/>
  <c r="H134" i="1"/>
  <c r="H133" i="1"/>
  <c r="H126" i="1"/>
  <c r="H125" i="1"/>
  <c r="H124" i="1"/>
  <c r="H122" i="1"/>
  <c r="H121" i="1"/>
  <c r="H120" i="1"/>
  <c r="H116" i="1"/>
  <c r="H112" i="1"/>
  <c r="H111" i="1"/>
  <c r="H109" i="1"/>
  <c r="H108" i="1"/>
  <c r="H107" i="1"/>
  <c r="H106" i="1"/>
  <c r="H105" i="1"/>
  <c r="H101" i="1"/>
  <c r="H100" i="1"/>
  <c r="H99" i="1"/>
  <c r="H97" i="1"/>
  <c r="H96" i="1"/>
  <c r="H95" i="1"/>
  <c r="H91" i="1"/>
  <c r="H90" i="1"/>
  <c r="H89" i="1"/>
  <c r="H88" i="1"/>
  <c r="H86" i="1"/>
  <c r="H85" i="1"/>
  <c r="H84" i="1"/>
  <c r="H83" i="1"/>
  <c r="H79" i="1"/>
  <c r="H78" i="1"/>
  <c r="H77" i="1"/>
  <c r="H75" i="1"/>
  <c r="H74" i="1"/>
  <c r="H73" i="1"/>
  <c r="H72" i="1"/>
  <c r="H68" i="1"/>
  <c r="H67" i="1"/>
  <c r="H66" i="1"/>
  <c r="H65" i="1"/>
  <c r="H63" i="1"/>
  <c r="H62" i="1"/>
  <c r="H61" i="1"/>
  <c r="H60" i="1"/>
  <c r="H59" i="1"/>
  <c r="H55" i="1"/>
  <c r="H54" i="1"/>
  <c r="H53" i="1"/>
  <c r="H52" i="1"/>
  <c r="H50" i="1"/>
  <c r="H49" i="1"/>
  <c r="H48" i="1"/>
  <c r="H47" i="1"/>
  <c r="H46" i="1"/>
  <c r="H42" i="1"/>
  <c r="H39" i="1"/>
  <c r="H38" i="1"/>
  <c r="H35" i="1" l="1"/>
  <c r="H34" i="1"/>
  <c r="H33" i="1"/>
  <c r="H31" i="1"/>
  <c r="H30" i="1"/>
  <c r="H29" i="1"/>
  <c r="H28" i="1"/>
  <c r="H27" i="1"/>
  <c r="H25" i="1"/>
  <c r="H24" i="1"/>
  <c r="H23" i="1"/>
  <c r="H22" i="1"/>
  <c r="H21" i="1"/>
  <c r="H327" i="1" l="1"/>
  <c r="G35" i="3" s="1"/>
  <c r="H228" i="1" l="1"/>
  <c r="G32" i="3" s="1"/>
  <c r="H324" i="1"/>
  <c r="G34" i="3" s="1"/>
  <c r="H176" i="1"/>
  <c r="H299" i="1"/>
  <c r="G33" i="3" s="1"/>
  <c r="G31" i="3" l="1"/>
  <c r="G36" i="3" s="1"/>
  <c r="H329" i="1"/>
  <c r="H136" i="1"/>
  <c r="G39" i="3" s="1"/>
  <c r="G40" i="3" s="1"/>
  <c r="H127" i="1" l="1"/>
  <c r="G27" i="3" s="1"/>
  <c r="H117" i="1"/>
  <c r="G26" i="3" s="1"/>
  <c r="H43" i="1"/>
  <c r="G19" i="3" s="1"/>
  <c r="H40" i="1" l="1"/>
  <c r="G18" i="3" s="1"/>
  <c r="H69" i="1"/>
  <c r="G21" i="3" s="1"/>
  <c r="H92" i="1"/>
  <c r="G23" i="3" s="1"/>
  <c r="H102" i="1"/>
  <c r="G24" i="3" s="1"/>
  <c r="H113" i="1"/>
  <c r="G25" i="3" s="1"/>
  <c r="H56" i="1"/>
  <c r="G20" i="3" s="1"/>
  <c r="H36" i="1"/>
  <c r="H80" i="1"/>
  <c r="G22" i="3" s="1"/>
  <c r="H129" i="1" l="1"/>
  <c r="H332" i="1" s="1"/>
  <c r="G17" i="3"/>
  <c r="G28" i="3" l="1"/>
  <c r="G43" i="3" s="1"/>
  <c r="B36" i="3"/>
  <c r="B28" i="3" l="1"/>
</calcChain>
</file>

<file path=xl/sharedStrings.xml><?xml version="1.0" encoding="utf-8"?>
<sst xmlns="http://schemas.openxmlformats.org/spreadsheetml/2006/main" count="684" uniqueCount="334">
  <si>
    <t>GOBIERNO DEL ESTADO DE TAMAULIPAS</t>
  </si>
  <si>
    <t>SECRETARÍA DE OBRAS PÚBLICAS</t>
  </si>
  <si>
    <t>LICITACIÓN No.:</t>
  </si>
  <si>
    <t>PLAZO DE EJECUCIÓN DE LOS TRABAJOS:</t>
  </si>
  <si>
    <t>FIRMA DEL LICITANTE</t>
  </si>
  <si>
    <t>ANEXO</t>
  </si>
  <si>
    <t>DESCRIPCIÓN:</t>
  </si>
  <si>
    <t>AE15</t>
  </si>
  <si>
    <t>RAZON SOCIAL DEL LICITANTE:</t>
  </si>
  <si>
    <t>FECHAS</t>
  </si>
  <si>
    <t>INICIO:</t>
  </si>
  <si>
    <t>HOJA:</t>
  </si>
  <si>
    <t>TERMINO:</t>
  </si>
  <si>
    <t>CATALOGO DE CONCEPTOS</t>
  </si>
  <si>
    <t>NUMERO</t>
  </si>
  <si>
    <t>CLAVE</t>
  </si>
  <si>
    <t>DESCRIPCIÓN DE CONCEPTOS DE OBRA</t>
  </si>
  <si>
    <t>UNIDAD</t>
  </si>
  <si>
    <t>CANTIDAD</t>
  </si>
  <si>
    <t>PRECIO UNITARIO</t>
  </si>
  <si>
    <t>IMPORTE</t>
  </si>
  <si>
    <t>NÚMERO</t>
  </si>
  <si>
    <t>CON LETRA</t>
  </si>
  <si>
    <t>PESOS</t>
  </si>
  <si>
    <t xml:space="preserve">SECRETARÍA DE OBRAS PÚBLICAS </t>
  </si>
  <si>
    <t>PLAZO DE EJECUCIÓN</t>
  </si>
  <si>
    <t>DE LOS TRABAJOS:</t>
  </si>
  <si>
    <t xml:space="preserve">RESÚMEN DE CATALOGO DE CONCEPTOS </t>
  </si>
  <si>
    <t>CAPÍTULO</t>
  </si>
  <si>
    <t>TOTAL DE LA PROPUESTA</t>
  </si>
  <si>
    <t>IMPORTE TOTAL CON  LETRA</t>
  </si>
  <si>
    <t xml:space="preserve">    DE:</t>
  </si>
  <si>
    <t>SUBSECRETARÍA DE PROYECTOS Y LICITACIONES</t>
  </si>
  <si>
    <t>I</t>
  </si>
  <si>
    <t>m</t>
  </si>
  <si>
    <t>m3</t>
  </si>
  <si>
    <t>m2</t>
  </si>
  <si>
    <t>3.0704.01 - OBRAS PRELIMINARES
3.0704.01 - B REFERENCIAS
3.0704.01 - F.01  a) Limpieza del terreno (fracción 3.704.01 G.01 Y G.14).
02) Limpia, trazo y nivelación del terreno en área edificable. Inc. deshierbe y retiro de maleza, equipo topográfico, bancos de nivel, mojoneras, materiales, desperdicios, limpieza y retiro de sobrantes fuera de obra, fletes, equipo, herramienta y mano de obra.</t>
  </si>
  <si>
    <t xml:space="preserve">   DESMONTE Y DESPALME</t>
  </si>
  <si>
    <t xml:space="preserve">   TRAZO Y NIVELACIÓN</t>
  </si>
  <si>
    <t>CTR CONSTRUCCIÓN
CAR. Carreteras
1.04 Pavimentos
.004 Riego de Impregnación P.U.O.T. Designación (N.CTR.CAR-1.04.004 )
1) Emulsión Catiónica para Impregnación 1.5lt/m2</t>
  </si>
  <si>
    <t>CTR CONSTRUCCIÓN
CAR. Carreteras
1.04 Pavimentos
.002 Sub-bases y Bases P.U.O.T. Designación (N.CTR.CAR-1.04.002 ) y E.P. 4
1) Subbase Compactada al Cien por ciento 100%</t>
  </si>
  <si>
    <t>Desmonte, deshierbe, rastreo y limpieza de terreno. Incluye: carga y retiro de material producto del desmonte fuera de la obra, herramienta, equipo, mano de obra, maniobras y todo lo necesario para su correcta ejecución. P.U.O.T.</t>
  </si>
  <si>
    <t>3.0704.01) OBRAS PRELIMINARES
3.0704.01) B. REFERENCIAS
3.0704.01 - F.01  a) Limpieza del terreno (Fracción 3.0704.01 G.01 Y G.14).
01) Despalme: Remoción de la capa superficial de tierra vegetal del terreno natural, en un espesor de 10 cm. Incluyendo el desenraice, carga y acarreo del material no utilizable fuera de la obra.</t>
  </si>
  <si>
    <t>CTR CONSTRUCCIÓN
CAR. Carreteras
1.01 Terracerias
.003 Corte P.U.O.T. Designación  (N.CTR.CAR-1.01.003)
02) Cuando el material se utilice para la formación de terraplenes</t>
  </si>
  <si>
    <t>CTR CONSTRUCCIÓN
CAR. Carreteras
1.01 Terracerías
.009 Terraplén P.U.O.T. Designación (N.CTR.CAR-1.01.009, I2,J2 ) y E.P. 55
21) Capa de terraplén construida con material no compactable, piedra bola de 3 a 6" de diámetro.</t>
  </si>
  <si>
    <t xml:space="preserve">CTR CONSTRUCCIÓN
CAR. Carreteras
1.04 Pavimentos
.006 Carpetas Asfálticas con Mezcla en Caliente P.U.O.T. Designación (N.CTR.CAR-1.04.006 ) 
1) Compactada al noventa y cinco por ciento 95% </t>
  </si>
  <si>
    <t>CSV CONSERVACIÓN
CAR CARRETERAS
3. Trabajos de Conservación Periódica.
3.02 Pavimentos.
002 Capas de Rodadura de un Riego.  P.U.O.T. (Designación N.CSV.CAR. 3.02.002)  y E.P.31-B
4) Capa de rodadura de  1 Riego con material 3-A premezclado utilizando equipo de riego sincronizado.</t>
  </si>
  <si>
    <t>pza</t>
  </si>
  <si>
    <t xml:space="preserve">      CIMENTACION</t>
  </si>
  <si>
    <t>E.P. 3A-5. Excavación en zanjas para cualquier tipo de material investigado en obra, cualquier profundidad, incluyendo acarreo del material no utilizable fuera de la obra y todo lo necesario para su ejecución.
Para material tipo II. Incluye: todo lo necesario para su ejecución. (P.U.O.T.)</t>
  </si>
  <si>
    <t>Suministro y formación de pedraplen con agregado grueso de 3"-6" del banco de champayan, sin control de laboratorio, para estabilización del terreno natural. Incluye: material, mano de obra, herramienta, equipo, maniobras, acarreos, tendido y todo lo necesario para su correcta ejecución. P.U.O.T.</t>
  </si>
  <si>
    <t>3.0704.01 - OBRAS PRELIMINARES
3.0704.01 - B REFERENCIAS
3.0704.01 F.01 f) Plantilla para desplante de 5 cm. de espesor (3.0704.01 G.08 Y G.14).
01.a) de concreto hidráulico f'c =100 kg/cm2.</t>
  </si>
  <si>
    <t xml:space="preserve">      ACABADOS</t>
  </si>
  <si>
    <t>M2</t>
  </si>
  <si>
    <t>3.0704.09. PISOS Y PAVIMENTOS
3.0704.09.) B. REFERENCIAS
3.0704.09.F.01 a) Firmes de concreto hidráulico sobre terreno natural o relleno compactado (3.0704.09 G.01).
Piso de concreto F´C = 150 KG/CM2 de 10 CM de espesor, acabado estampado. Incluye: molde marca CEMIX, modelo HERRINGBONE TUMBLED TRAVERTINE o similar en calidad, desmoldante en polvo marca CEMIX, color gris o similar en calidad, color endurecedor CROMIX Terracota o similar; y barniz sellador marca CEMIX o similar en calidad. Color a escoger, con acabado de acuerdo a molde. cimbra, acarreos, nivelación, materiales, mano de obra y todo lo necesario para su correcta ejecución.</t>
  </si>
  <si>
    <t xml:space="preserve">   ACCESOS</t>
  </si>
  <si>
    <t>3.0704.01) OBRAS PRELIMINARES
3.0704.01) B. REFERENCIAS
3.0704.01.F.01.b) Formación de terrazas y/o plataformas (3.0704.01.G.02 Y G.14)
Relleno con producto del banco "medrano", con herramienta menor, acamellonándolo, escarificándolo, mezclándolo e incorporándole la humedad requerida, para su posterior tendido y compactación al 90% de su PVS. Incluye: material, maniobras, acarreos, mano de obra, prueba de laboratorio de suelos, herramientas, maquinaria y equipo. (P.U.O.T.)</t>
  </si>
  <si>
    <t xml:space="preserve">      PRELIMINARES</t>
  </si>
  <si>
    <t>Trazo y nivelación para desplante de estructuras. Incluye: mano de obra especializada, materiales, herramienta, equipo topográfico (estación total), equipo de computo para la representación planimétrica en campo, localización de ejes (primarios, secundarios y auxiliares), estacado, marcajes, pinturas, hilos, desplazamientos durante todos los trabajos generales, ubicación en planos para entrega final de todos los elementos encontrados durante el proceso de la obra ya sean subterráneos o sobre el terreno, mismos que serán entregados al final de la obra. P.U.O.T.</t>
  </si>
  <si>
    <t>Excavación por medios mecánicos de zanjas en material tipo "A" y "B" de 0.00 a 4.00 m de profundida., En seco , Incluye; acarreos internos a maximo 40m, Mano de Obra, materiales, equipo, y herramienta. Se pagara por unidad de obra terminada. (P.U.O.T.)</t>
  </si>
  <si>
    <t>Excavación por medios mecánicos de zanjas en material tipo "A" y "B" de 0.00 a 4.00 m de profundidad, En agua,  Incluye; acarreos internos a maximo 40m, Mano de Obra, materiales, equipo, y herramienta. Se pagara por unidad de obra terminada. (P.U.O.T.)</t>
  </si>
  <si>
    <t>Excavación por medios manuales de zanjas en material tipo "A" y "B" de 0.00 a 2.00 m de profundidad, En seco , Incluye; acarreos internos a maximo 40m, Mano de Obra, materiales, equipo, y herramienta. Se pagara por unidad de obra terminada. (P.U.O.T.)</t>
  </si>
  <si>
    <t>Excavación por medios manuales de zanjas en material tipo "A" y "B" de 0.00 a 2.00 m de profundidad, En agua, Incluye; acarreos internos a maximo 40m, Mano de Obra, materiales, equipo, y herramienta. Se pagara por unidad de obra terminada. (P.U.O.T.)</t>
  </si>
  <si>
    <t>3.0704.01 - OBRAS PRELIMINARES
3.0704.01 - B REFERENCIAS
3.0704.01 - F.01  d) Bombeo (fracción 3.704.01 G.05).
Bombeo de achique en cimentación previamente y durante los trabajos de excavación; equipo de bombeo de combustión interna capacidad 5 hp  3500 rpm, incluye: cargo  directo  por el suministro del material y mano de obra requerida, descarga de agua al registro que se indique en la unidad, operación, mangueras y accesorios para su total funcionamiento, cable, conexiones eléctricas, maniobras o movimientos, mantenimiento y demás cargos derivados del equipo y herramienta, en cualquier nivel de obra y todo lo necesario para su correcta ejecución P. U. O. T.</t>
  </si>
  <si>
    <t xml:space="preserve">      LINEA</t>
  </si>
  <si>
    <t xml:space="preserve">4030.00) Fabricación y colado de concreto vibrado y curado
12) de f'c= 100 kg/cm2. (para atraques)
</t>
  </si>
  <si>
    <t>8013.00) Suministro de empaques de plomo y E.P. 8A
05) de 152 mm (6") de diámetro.</t>
  </si>
  <si>
    <t xml:space="preserve">8013.00) Suministro de empaques de plomo y E.P. 8A
04) de 102 mm (4") de diámetro.
</t>
  </si>
  <si>
    <t>Suministro, instalación y prueba de  tubería y piezas especiales comerciales y E.P. 4A
codo de P.V.C. de 22° 30' X 150 mm  (6") de diámetro</t>
  </si>
  <si>
    <t>Suministro, instalación y prueba de  tubería y piezas especiales comerciales y E.P. 4A
Codo de P.V.C. de 11° x 101 mm (4") de diámetro.</t>
  </si>
  <si>
    <t>Suministro, instalación y prueba de  tubería y piezas especiales comerciales y E.P. 4A
Codo de P.V.C. de 11° 15' X 150 mm  (6") de diámetro</t>
  </si>
  <si>
    <t>1131.00) Relleno en zanjas
01) A volteo con material producto de excavación.</t>
  </si>
  <si>
    <t>Colocación de Ademe metálico para control de excavaciones a base de placa de acero de 1/2" de espesor de 8' x 10 ', PTR de 6"x 4"x1/2", PTR 6"x6"x1/2", PTR 6"x6"x3/8" a cualquier profundidad, incluye: habilitado, colocación y retiro. P.U.O.T.</t>
  </si>
  <si>
    <t xml:space="preserve">   DRENAJE PLUVIAL</t>
  </si>
  <si>
    <t xml:space="preserve">      RED PLUVIAL Y SECCIONES DE DESCARGA</t>
  </si>
  <si>
    <t xml:space="preserve">Suministro, instalación y prueba de  tubería y piezas especiales comerciales y E.P. 4A
Suministro e instalación de Tubo de polietileno de alta densidad TIPO N-12 hermetica sanitaria tipo ADS de 300 mm de diámetro </t>
  </si>
  <si>
    <t xml:space="preserve">3.0704.03.) CONCRETO HIDRÁULICO
3.0704.03.) B. REFERENCIAS
3.0704.03.F.01.b) Concreto hidráulico en estructura, sin incluir moldes y obra falsa. (3.0704.03. G.01 Y G.07) 
02) Resistencia f'c=200 kg/cm2. A cualquier altura.
</t>
  </si>
  <si>
    <t xml:space="preserve">4091.00) Suministro y colocación de malla electrosoldada
01) E66.10.10
</t>
  </si>
  <si>
    <t>Suministro e instalación de rejilla moldeada Modelo 264611 de fibra de vidrio Marca FIBERGRATE o similar en calidad y precio, fabricada en resina poliester isoftálica corvex, tipo menisco Grit (Arena Silica) resistente a la corrosión, retardante al fuego, con solera de 1 1/2”, peralte de 1", espesor de 1/4". Separación de solera de 1 1/2”, distancia de centros de solera de 1 1/2" con antiderrapante color gris oscuro. Incluye materiales, mano de obra, herramienta, equipo, cortes, soldadura, acarreos, trazo, excavación, relleno, limpieza, retiro de sobrantes fuera de la obra y todo lo necesario para su correcta ejecución. P.U.O.T.</t>
  </si>
  <si>
    <t>Suministro e instalación de ángulo de fibra de vidrio moldeada, marca FIBERGRATE o similar en calidad y precio, en resina vinilester VEFR modelo EZ EMBED de 1" x 1-1/2" x 1/4" de espesor color gris oscuro de 6.09 m. Incluye materiales, mano de obra, herramienta, equipo, cortes, soldadura, acarreos, trazo, excavación, relleno, limpieza, retiro de sobrantes fuera de la obra y todo lo necesario para su correcta ejecución. P.U.O.T.</t>
  </si>
  <si>
    <t>Suministro, instalación y prueba de  tubería y piezas especiales comerciales y E.P. 4A
Suministro e instalación de Tubo de polietileno de alta densidad TIPO N-12 hermetica sanitaria tipo ADS de 100 mm de diámetro.</t>
  </si>
  <si>
    <t xml:space="preserve">      RED SUBTERRÁNEA EN MEDIA TENSIÓN</t>
  </si>
  <si>
    <t>Base y registro para transformador tipo pedestal tipo CFEBT1FRMTB3.  Incluye:  registro transportación, maniobras con grúa, excavación, nivelación, compactación al 90%, plantilla de grava -arena de 3/4" compactada con bailarina de 10 cm de espesor mayor al registro y lo necesario de acuerdo a la norma CFE, instalación de correderas, ménsulas y tacones de neopreno en su interior relleno de bordes con material producto de la excavación acoplamiento con banco de ductos, retiro de material sobrante de excavación fuera de la obra.</t>
  </si>
  <si>
    <t>Suministro, montaje y conexión de transformador tipo pedestal de 75 KVA monofásico 13200 V YT 7620V/120-240 V norma "K" operación radial, aceite mineral, 5 cambiadores de posición, +2 - 2.5%, -2 - 2.5%, gabinete de acero al carbón, incluye: conectores premoldeados, conexión a sistema de tierras, conexión en boquillas de media y baja tensión, materiales, mano de obra, acarreos, maniobras, fletes,  equipo, herramienta menor, equipo de seguridad y todo lo necesario para su correcta instalación. (P.U.O.T.)</t>
  </si>
  <si>
    <t>Suministro y colocación de codo OCC, 200 amp. 15 kv cal. 1/0. Incl: material, mano de obra especializada, acarreo, colocación, conexión, maniobras y herramienta. a cualquier altura. P.U.O.T.</t>
  </si>
  <si>
    <t>Suministro y colocación de fusible limitador de corriente de 30 A para codo portafusible para 200 AMP. 15 KV cal. 1/0. Incluye: material, mano de obra especializada, acarreo, colocación, conexión, maniobras y herramienta. A cualquier altura.(P.U.O.T.)</t>
  </si>
  <si>
    <t>Suministro e instalación de boquilla tipo inserto para 15 KV 200 Amperes, marca ELASTIMOLD catalogo 1601A4 o similar en calidad y precio. Incluye: material, mano de obra especializada, desperdicios, acarreo, flete, herramienta y equipo. (P.U.O.T.)</t>
  </si>
  <si>
    <t xml:space="preserve">      RED SUBTERRÁNEA EN BAJA TENSIÓN</t>
  </si>
  <si>
    <t>Suministro y colocación de registro de concreto prefabricado norma C.F.E. tipo RBTB2, con filtro de arena y/o grava. inc. materiales, mano de obra, herramienta, acarreos, trazo, excavación, relleno, limpiezas y retiro de sobrantes fuera de la obra. (P.U.O.T.)</t>
  </si>
  <si>
    <t>Suministro y colocación de registro eléctrico prefabricado de concreto para alumbrado de 40x40x40 cm. Incluye: trazo, excavación, filtro de grava, relleno, acarreos, flete, materiales, mano de obra, herramienta y equipo. (P.U.O.T.)</t>
  </si>
  <si>
    <t>Cable triplex de aluminio (2+1) 2C 1/0, 1N 2, XLP de 600 volts, mca. CONDUMEX o similar en calidad. Incluye: suministro e instalación, material, mano de obra especializada, acarreo, colocación, conexión, ajustes, maniobras y herramienta. A cualquier altura. P.U.O.T.</t>
  </si>
  <si>
    <t>Cable triplex de aluminio AAC (2+1) calibre 6, XLP de 600 volts. mca. Condumex o similar en calidad. Incluye: suministro e instalación, material, mano de obra especializada, acarreo, colocación, conexión, ajustes, maniobras y herramienta. A cualquier altura. P.U.O.T.</t>
  </si>
  <si>
    <t>Fabricación de murete para protección y control de acometidas de usos múltiples, de concreto y mampostería de 3.00 x 0.60 x 3.00 m de altura, construido a base de losas de concreto f'c =200 kg/cm2 reforzadas con varillas de #3 @ 20 cm 1 parrilla ambos sentidos, 4 castillos de concreto f'c=200 kg/cm2 reforzado con 4 varillas de 3/8" est. no. 2 @ 20 cm, 2 cadenas de concreto f'c=200 kg/cm2 reforzado con 4 varillas de 3/8" est. no. 2 @ 20 cm, zapata corrida de concreto f'c=200 kg/cm2 reforzado con varillas no. 3 @ 20 cm, 1 parrilla ambos sentidos, muros de block pesado de 15 x 20 x 40 cm, aplanado a base de mortero cemento-arena, pintura vinílica a 2 manos, banqueta perimetral de 6 cm de espesor y medidas de 1.50 x 2.50 m de concreto f'c=150 kg/cm2 con malla electro soldada 6x6-10/10, 60 cm de mejoramiento para desplante con relleno de material de banco calidad sub-base compactado. Incluye: suministro e instalación de materiales, mano de obra, herramienta menor y equipo de seguridad. (P.U.O.T.)</t>
  </si>
  <si>
    <t>Suministro e instalación de sistema de control y protección para acometidas de usos múltiples. Incluye: Interruptor de Seguridad de 2 polos 30A (10 pzas), Interruptor general de 2X125A Tipo JDL26125 (1 pza), Ducto eléctrico de lámina cal. 14 (2.50 m), Tubo conduit galvanizado de 3"Ø (1.50 m), Tubo conduit galvanizado 1 1/2" ( 9 m), Tubo conduit galvanizado 1/2"Ø (1.75 m), Cable Cal. 1/0 AWG (7.50 m), Cable #8 AWG (1.50 m), Conector para varilla (1 pza), Varilla de tierra de 3.00 m (1 pza), materiales, conexiones, mano de obra, herramienta menor, equipo de seguridad y todo lo necesario para su correcta colocación. (P.U.O.T.)</t>
  </si>
  <si>
    <t>Fabricación de murete para sistema de protección y control de acometidas en baja tensión, de concreto y mampostería de 1.00 x 0.60 x 3.00 m de altura, construido a base de losas de concreto f'c =200 kg/cm2 reforzadas con varillas de #3 @ 20 cm, 1 parrilla ambos sentidos, 4 castillos de concreto f'c=200 kg/cm2 reforzado con 4 varillas de 3/8" est. no. 2 @ 20 cm, 2 cadenas de concreto f'c=200 kg/cm2 reforzado con 4 varillas de 3/8" est. no. 2 @ 20 cm, zapata corrida de concreto f'c=200 kg/cm2 reforzado con varillas no. 3 @ 20cm, 1 parrilla ambos sentidos, muros de block pesado de 15 x 20 x 40 cm, aplanado a base de mortero cemento-arena, pintura vinílica a 2 manos, banqueta perimetral de 6cm de espesor y medidas de 1.50 x 1.20 m de concreto f'c=150 kg/cm2 con malla electro soldada 6x6-10/10, 60 cm de mejoramiento para desplante con relleno de material de banco calidad sub-base compactado, incluye: suministro e instalación de materiales, mano de obra, herramienta menor y equipo de seguridad. (P.U.O.T.)</t>
  </si>
  <si>
    <t xml:space="preserve">      RED SUBTERRÁNEA DE ALUMBRADO PÚBLICO</t>
  </si>
  <si>
    <t>Suministro y colocación de registro de concreto armado norma C.F.E. tipo RBTB1 con marco y contramarco, con filtro de arena y/o grava. incluye: Soporteria para cables en registros, marbeteo, sellado de ductos, materiales, mano de obra, herramienta, acarreos, trazo, excavación, relleno, limpiezas y retiro de sobrantes fuera de la obra. (P.U.O.T.)</t>
  </si>
  <si>
    <t>Suministro y Colocación de base Piramidal de Concreto reforzado para soportar poste de 9 m de altura, con resistencia  f'c= 200 kg/cm2, , con dimensiones de 40 x 80 x 100 cms, marca CM o similar..  Incluye: materiales, mano de obra, excavación, habilitado, acarreos, maniobras, desperdicios, herramienta, equipo y lo necesario para su correcta colocación. (P.U.O.T.)</t>
  </si>
  <si>
    <t>Suministro e instalación de poste metálico cónico circular extra galvanizado inmersión en caliente de 9 m de altura.  Incluye: materiales, instalación, mano de obra, fletes, acarreos, maniobras, herramienta menor y equipo de seguridad. (P.U.O.T.)</t>
  </si>
  <si>
    <t>3.0704.13.) INSTALACIONES ELÉCTRICAS
3.0704.13.) B. REFERENCIAS.
3.0704.13.F.01. o) Unidades de alumbrado (3.0704.13.G.04)
Luminaria de led 100 w. marca ENERGAIN, tipo vial, modelo EG-LD100H a 100-240/277 volts. Frecuencia de operación 50-60 HZ., flujo luminoso 11,000 lm, cri 75, peso 7.3 kg., protección contra impactos ik08, vida útil led 67,000 hr. Incluye: cables de cobre tipo THWLS a 75°c cal. 10 AWG. Para 600v 2 conductores rojo y negro (fases) y 1 conductor color verde (tierra física) color verde,  incluye: materiales, mano de obra, maniobras, herramienta, equipo y lo necesario para su correcta colocación. (P.U.O.T.)</t>
  </si>
  <si>
    <t>Fabricación de murete para protección y control de alumbrado público, de concreto y mampostería de 2.50 x 0.60 x 3.00 m de altura, construido a base de losas de concreto f'c =200 kg/cm2, reforzadas con varillas de #3 @ 20 cm, 1 parrilla ambos sentidos, 4 castillos de concreto f'c=200 kg/cm2 reforzado con 4 varillas de 3/8" est. no. 2 @ 20 cm, 2 cadenas de concreto f'c=200 kg/cm2 reforzado con 4 varillas de 3/8" est. no. 2 @ 20 cm, zapata corrida de concreto f'c=200 kg/cm2 reforzado con varillas no. 3 @ 20 cm, 1 parrilla ambos sentidos, muros de block pesado de 15 x 20 x 40 cm, aplanado a base de mortero cemento-arena, pintura vinílica a 2 manos, banqueta perimetral de 6cm de espesor y medidas de 1.50 x 2.50 m. de concreto f'c=150 kg/cm2 con malla electro soldada 6x6-10/10, 60 cm de mejoramiento para desplante con relleno de material de banco calidad sub-base compactado. Incluye: suministro e instalación de materiales, mano de obra, herramienta menor y equipo de seguridad. (P.U.O.T.)</t>
  </si>
  <si>
    <t>Suministro e instalación de sistema de control y protección para circuitos de alumbrado. incluye: Gabinete de Poliester NEMA3R de (60X80X30cm) (2 pza), Interruptor Principal de 2 x 40A (4 pza), Conector Pedestal de Cobre Estañado para 6 Terminales Cal. 6 (2 pza), Riel Din de Lamina Galvanizada de (35 x 15 mm) (1 pza), Interruptor Termomagnetico en Riel Din de 2x40A (2 pza), Clema de Paso con tapa final (2 pza), Canaleta de PVC ranurada con Sujeción (1 pza), Fotocelda de Posición Fija 120 Volts @ 60 Hz, (1 pza), Contactores Bifasicos con bobina a 220-60Hz-40 (2 pza). Tubo Galvanizado de 1 1/4" (20 m), Tubo Galvanizado de 2" (1m), Centro de Carga Modelo QO112L125G (1 pza), Cable de cobre Cal.2 THW (7.50 m), Codo de PVC de 2"Ø (2 pza). Incluye: materiales, conexiones, mano de obra, herramienta menor, equipo de seguridad y todo lo necesario para su correcta colocación. (P.U.O.T.)</t>
  </si>
  <si>
    <t>3.0704.13) INSTALACIONES ELECTRICAS
3.0704.13) B. REFERENCIAS
3.0704.13  F.01  e) Conductores de cobre tipo TW, con forro; incluye empalmes.. (3.0704.13 G.02)
04) Cable de cobre tipo THW-LS 75 °C calibre AWG # 12, marca CONDUMEX o similar en calidad. Incluye: suministro, mano de obra especializada, conexión y prueba.</t>
  </si>
  <si>
    <t xml:space="preserve">   ACABADOS</t>
  </si>
  <si>
    <t xml:space="preserve">   DEMOLICIONES Y DESMANTELAMIENTOS</t>
  </si>
  <si>
    <t>M3</t>
  </si>
  <si>
    <t xml:space="preserve">      TERRACERIA</t>
  </si>
  <si>
    <t xml:space="preserve">      ACABADO</t>
  </si>
  <si>
    <t xml:space="preserve">   ANDADORES DE ASFALTO</t>
  </si>
  <si>
    <t xml:space="preserve">            TERRACERIA</t>
  </si>
  <si>
    <t xml:space="preserve">            ACABADO</t>
  </si>
  <si>
    <t>ml</t>
  </si>
  <si>
    <t>PZA</t>
  </si>
  <si>
    <t>ML</t>
  </si>
  <si>
    <t>KG</t>
  </si>
  <si>
    <t>M</t>
  </si>
  <si>
    <t>PIEZA</t>
  </si>
  <si>
    <t xml:space="preserve">   ELECTRICO</t>
  </si>
  <si>
    <t xml:space="preserve">         Trazo y nivelación para desplante de estructuras. Incluye: mano de obra especializada, materiales, herramienta, equipo topográfico (estación total), equipo de computo para la representación planimétrica en campo, localización de ejes (primarios, secundarios y auxiliares), estacado, marcajes, pinturas, hilos, desplazamientos durante todos los trabajos generales. (P.U.O.T.)</t>
  </si>
  <si>
    <t>HR</t>
  </si>
  <si>
    <t xml:space="preserve">      COLADERAS PLUVIALES</t>
  </si>
  <si>
    <t xml:space="preserve">   EMBARCADERO</t>
  </si>
  <si>
    <t>TOTAL EMBARCADERO</t>
  </si>
  <si>
    <t xml:space="preserve">   INSTALACION HIDRAULICA</t>
  </si>
  <si>
    <t xml:space="preserve">            RESERVORIO Y REBOSADERO</t>
  </si>
  <si>
    <t>TOTAL DRENAJE PLUVIAL</t>
  </si>
  <si>
    <t xml:space="preserve">      INSTALACIÓN ELÉCTRICA KIOSKOS</t>
  </si>
  <si>
    <t>TOTAL ELECTRICO</t>
  </si>
  <si>
    <t>RAMPA DE LANCHAS</t>
  </si>
  <si>
    <t xml:space="preserve">      ESTRUCTURA</t>
  </si>
  <si>
    <t>TOTAL ACABADOS</t>
  </si>
  <si>
    <t>I-1</t>
  </si>
  <si>
    <t>EP-1-A.- DEMOLICIONES, DESMONTAJES Y DESMANTELAMIENTOS. Demolición de guarnición de concreto simple. Incluye: acarreo fuera de la obra del material no utilizable.</t>
  </si>
  <si>
    <t>EP-1-A.- DEMOLICIONES, DESMONTAJES Y DESMANTELAMIENTOS.
Desmontaje y retiro de poste de concreto existente. Incluye: desconexiones, maniobras, flete y acarreo al almacén indicado por la supervisión, equipo de seguridad, instalaciones específicas, herramienta, equipo, mano de obra especializada,  a cualquier altura. (P.U.O.T.)</t>
  </si>
  <si>
    <t>I-1.2</t>
  </si>
  <si>
    <t>DESMANTELAMIENTO DE COBERTIZOS DD-24</t>
  </si>
  <si>
    <t>EP-1-A.-DEMOLICIONES, DESMONTAJES Y DESMANTELAMIENTOS.
Desmontaje y retiro de techumbre de lámina galvanizada. Incluye: acarreos, limpieza, recuperación y almacenamiento de materiales recuperables al lugar indicado por la supervisión, mano de obra, herramienta, equipo  y retiro de material no utilizable producto de la demolición fuera de la obra. (P.U.O.T.)</t>
  </si>
  <si>
    <t>EP-1-A.- DEMOLICIONES, DESMONTAJES Y DESMANTELAMIENTOS.
Desmontaje de estructura metálica, armaduras, largueros, etc. Incluye retiro fuera de la obra del material no utilizable, equipo, mano de obra, herramienta, maniobras, acarreos, equipo de seguridad, protección y seguridad al momento de la ejecución de los trabajos, cargas y descargas, limpieza.</t>
  </si>
  <si>
    <t>kg</t>
  </si>
  <si>
    <t>EP-1-A.- DEMOLICIONES, DESMONTAJES Y DESMANTELAMIENTOS.
Demolición de firme de concreto  de 12 cm. Incluye: limpiezas, maniobras, acarreo dentro y fuera de la obra del material producto de la demolición, limpieza, mano de obra, herramienta y equipo.</t>
  </si>
  <si>
    <t>3.0704.01) OBRAS PRELIMINARES
3.0704.01) B. REFERENCIAS.
3.0704.01 F.01 j) Demoliciones (3.0704.01  G.13 y G.14).
03) Demolición de concreto armado en elementos estructurales. Incluye: maniobras, limpiezas, corte de varillas, acarreo dentro y fuera de material producto de la demolición, mano de obra, herramienta y equipo a cualquier altura.</t>
  </si>
  <si>
    <t>EP-1-A.- DEMOLICIONES, DESMONTAJES Y DESMANTELAMIENTOS.
Demolición de muros de block o ladrillo de cualquier tipo de acabado. Incluye: cadenas, castillos, corte de varillas, acarreo dentro y fuera de material producto de la demolición, mano de obra, herramienta y equipo a cualquier altura.</t>
  </si>
  <si>
    <t>I-1.2.1</t>
  </si>
  <si>
    <t xml:space="preserve">     TALLER</t>
  </si>
  <si>
    <t>I-1.2.2</t>
  </si>
  <si>
    <t xml:space="preserve">     PILETA</t>
  </si>
  <si>
    <t>EP-1-A.- DEMOLICIONES, DESMONTAJES Y DESMANTELAMIENTOS.
Desmantelamiento y retiro de cerco de malla ciclónica de 1.50 a 2.50 m de altura, con postes galvanizados, espadas y 3 líneas de alambre de púas. Incluye: portones (en su caso), mano de obra, herramienta, equipo, acarreo del material recobrado a lugar indicado por la supervisión (posteria, malla, herrajes, etc.),  empaquetado, clasificado y etiquetado, limpieza, equipo de seguridad, instalaciones específicas, depreciación y demás derivados del uso de herramienta y equipo. P.U.O.T.</t>
  </si>
  <si>
    <t>EP-1-A.- DEMOLICIONES, DESMONTAJES Y DESMANTELAMIENTOS.
Desmantelamiento y retiro con recuperación de concertina de alambre galvanizado de 18" de diametro. Incluye: mano de obra, herramienta, equipo, acarreo del material recobrado a lugar indicado por la supervisión.</t>
  </si>
  <si>
    <t>I-2</t>
  </si>
  <si>
    <t>I-3</t>
  </si>
  <si>
    <t>I-4</t>
  </si>
  <si>
    <t xml:space="preserve">   MALECON</t>
  </si>
  <si>
    <t>I-4.1</t>
  </si>
  <si>
    <t>CTR CONSTRUCCIÓN
CAR. Carreteras
1.01 Terracerias
.003 Corte P.U.O.T. Designación  (N.CTR.CAR-1.01.003) y E.P. 85
1.1) En apertura de caja cuando el material se desperdicie</t>
  </si>
  <si>
    <t xml:space="preserve">CTR CONSTRUCCIÓN
CAR. Carreteras
1.01 Terracerias
.009 Terraplen P.U.O.T. Designación (N.CTR.CAR-1.01.009, I3,J3 ) y E.P. 54
2) Capa de terraplen compactado al noventa  por ciento 90%  (no incluye compactación de terreno natural ) con material producto de corte </t>
  </si>
  <si>
    <t>I-4.2</t>
  </si>
  <si>
    <t>Construcción de dentellón de concreto f´c=150 kg/cm2, de sección 25x40 cm,  acabado fino con arena gruesa, armado con 6 var # 3 y estribos # 2 @20 cm. Incluye: trazo, nivelación, excavación, extendido, vibrado y curado de concreto, juntas de dilatación con cartón asfaltado de 1/2" a cada 6 m, cimbra metálica, descimbrado, material, mano de obra, equipo y herramienta. (P.U.O.T.)</t>
  </si>
  <si>
    <t>Construcción de dentellón de sección 15x20 cm de concreto premezclado f´c=150 kg/cm2, armado con 4 var No. 3 y estribos @20 cm. Incluye: trazo, nivelación, excavación, extendido, vibrado y curado de concreto, juntas de dilatación con cartón asfaltado de 1/2" a cada 6 m, cimbra metálica, descimbrado, material, mano de obra, equipo y herramienta. (P.U.O.T.)</t>
  </si>
  <si>
    <t>Suministro y colocación de polietileno de 600 micras de espesor con una densidad baja sobre base compactada para recibir losa de pavimento (P.U.O.T).</t>
  </si>
  <si>
    <t>Construcción de firme de 10 cm de espesor, de concreto premezclado f'c= 150 kg/cm2. Incluye; suministro y colocación de plástico, concreto, malla electrosoldada 6-6/10-10  acabado grava semilavada triturada T.M.A. 3/4" diam, cimbrado, descimbrado, juntas de dilatación con Junta prefabricada de PVC a cada 3.5 m de separación, suministro de concreto, vaciado, vibrado, curado de concreto, limpieza de obra, mano de obra, equipo y herramienta. (P.U.O.T.)</t>
  </si>
  <si>
    <t>I-5</t>
  </si>
  <si>
    <t xml:space="preserve">   CICLOPISTA</t>
  </si>
  <si>
    <t>I-5.1</t>
  </si>
  <si>
    <t>I-5.2</t>
  </si>
  <si>
    <t>I-6</t>
  </si>
  <si>
    <t>I-6.1</t>
  </si>
  <si>
    <t>I-6.2</t>
  </si>
  <si>
    <t>I-7</t>
  </si>
  <si>
    <t>I-7.1</t>
  </si>
  <si>
    <t>I-7.2</t>
  </si>
  <si>
    <t>I-9</t>
  </si>
  <si>
    <t xml:space="preserve">   AREA DE SERVICIO EN FERIA NUEVA</t>
  </si>
  <si>
    <t>I-9.1</t>
  </si>
  <si>
    <t>I-9.2</t>
  </si>
  <si>
    <t>I-10</t>
  </si>
  <si>
    <t xml:space="preserve">   AREA DE SERVICIO EN FERIA NUEVA FORO</t>
  </si>
  <si>
    <t>I-10.1</t>
  </si>
  <si>
    <t xml:space="preserve">   AREA VERDE</t>
  </si>
  <si>
    <t xml:space="preserve">   ROTONDA DE ESCULTURA</t>
  </si>
  <si>
    <t>LADO SUR</t>
  </si>
  <si>
    <t>I-8</t>
  </si>
  <si>
    <t>I-8.1</t>
  </si>
  <si>
    <t>I-8.2</t>
  </si>
  <si>
    <t>I-11</t>
  </si>
  <si>
    <t>I-11.1</t>
  </si>
  <si>
    <t>I-11.2</t>
  </si>
  <si>
    <t>7D PASEO FERIAL SUR - TERRACERÍAS</t>
  </si>
  <si>
    <t>7D PASEO FERIAL SUR - COMPLEMENTO 1</t>
  </si>
  <si>
    <t>II</t>
  </si>
  <si>
    <t>II.1</t>
  </si>
  <si>
    <t>7D PASEO FERIAL SUR - COMPLEMENTO 2</t>
  </si>
  <si>
    <t>III</t>
  </si>
  <si>
    <t>III.2</t>
  </si>
  <si>
    <t>III.2.1</t>
  </si>
  <si>
    <t>III.2.2</t>
  </si>
  <si>
    <t>III.3</t>
  </si>
  <si>
    <t>III.3.1</t>
  </si>
  <si>
    <t>III.3.2</t>
  </si>
  <si>
    <t>III.3.3</t>
  </si>
  <si>
    <t>III.3.4</t>
  </si>
  <si>
    <t>III.4</t>
  </si>
  <si>
    <t>III.4.1</t>
  </si>
  <si>
    <t>III.4.2</t>
  </si>
  <si>
    <t>III.4.3</t>
  </si>
  <si>
    <t>III.4.4</t>
  </si>
  <si>
    <t>III.5</t>
  </si>
  <si>
    <t>III.5.1</t>
  </si>
  <si>
    <t>III.5.2</t>
  </si>
  <si>
    <t>III.5.3</t>
  </si>
  <si>
    <t>III.6</t>
  </si>
  <si>
    <t>TOTAL DEMOLICIONES Y DESMANTELAMIENTOS</t>
  </si>
  <si>
    <t>TOTAL DESMONTE Y DESPALME</t>
  </si>
  <si>
    <t>TOTAL TRAZO Y NIVELACIÓN</t>
  </si>
  <si>
    <t>TOTAL MALECÓN</t>
  </si>
  <si>
    <t>TOTAL CICLOPISTA</t>
  </si>
  <si>
    <t>TOTAL ACCESOS</t>
  </si>
  <si>
    <t>TOTAL ANDADORES DE ASFALTO</t>
  </si>
  <si>
    <t>TOTAL AREA DE SERVICIO EN FERIA NUEVA</t>
  </si>
  <si>
    <t>TOTAL AREA DE SERVICIO EN FERIA NUEVA FORO</t>
  </si>
  <si>
    <t>TOTAL ÁREA VERDE</t>
  </si>
  <si>
    <t>TOTAL ROTONDA ESCULTURA</t>
  </si>
  <si>
    <t>TOTAL 7D PASEO FERIAL SUR - TERRACERÍAS</t>
  </si>
  <si>
    <t>TOTAL INSTALACIÓN HIDRÁULICA</t>
  </si>
  <si>
    <t>TOTAL RAMPA PARA LANCHAS</t>
  </si>
  <si>
    <t>Relleno apisonado para formación de plantilla de arena. Incluye suministro de arena, compactación y preparación para recibir ductos.</t>
  </si>
  <si>
    <t>E.P. 4A. Suministro, instalación y prueba de tubería y piezas especiales comerciales.
tuberia pvc de 4"  hidraulico ced. 40</t>
  </si>
  <si>
    <t xml:space="preserve">E.P. 4A. Suministro, instalación y prueba de tubería y piezas especiales comerciales.
tuberia pvc de 6" hidraulico ced. 40 </t>
  </si>
  <si>
    <t>Suministro e Instalación de piezas especiales de Fo.Fo. hasta 16” de diámetro, incluye: acarreos, maniobras, equipo, herramienta, mano de obra especializada a cualquier nivel. P.U.O.T.</t>
  </si>
  <si>
    <t xml:space="preserve">8012.00) Suministro de tornillos y E.P. 8A
02) de 16 mm X 76 mm (5/8" x 3").
</t>
  </si>
  <si>
    <t xml:space="preserve">8012.00) Suministro de tornillos y E.P. 8A
03) de 19 mm X 89 mm (3/4" x 3 1/2").
</t>
  </si>
  <si>
    <t>Suministro, instalación y prueba de  tubería y piezas especiales comerciales y E.P. 4A
Codo de 90° CPVC de 100 mm (4") de diámetro, incluye pegamento para cementar.</t>
  </si>
  <si>
    <t>Suministro, instalación y prueba de  tubería y piezas especiales comerciales y E.P. 4A
Codo de P.V.C. de 45° x 4" de diámetro.</t>
  </si>
  <si>
    <t>Suministro, instalación y prueba de  tubería y piezas especiales comerciales y E.P. 4A
Codo de P.V.C. de 22°30' x 4" de diámetro.</t>
  </si>
  <si>
    <t>Suministro, instalación y prueba de  tubería y piezas especiales comerciales y E.P. 4A.
Codo de P.V.C. de 90° x 150 mm (6") de diámetro.</t>
  </si>
  <si>
    <t>Suministro, instalación y prueba de  tubería y piezas especiales comerciales y E.P. 4A.
Codo de P.V.C. de 45° x 150 mm (6") de diámetro.</t>
  </si>
  <si>
    <t>Suministro, instalación y prueba de  tubería y piezas especiales comerciales y E.P. 4A
05) empaque de neopreno de 101 mm de diámetro</t>
  </si>
  <si>
    <t>8022.00) Válvula de compuerta vástago fijo de 150 PSI y E.P. 16A
válvula de seccionamiento de fo.fo. con brida de 101 mm (4") de diámetro, para una presión máxima de trabajo de 10.5 kg/cm2 (150 psi) en agua</t>
  </si>
  <si>
    <t>1131.00) Relleno en zanjas y E.P. 15A
02) A volteo con material producto de banco.</t>
  </si>
  <si>
    <t>Suministro e instalación de toma domiciliaria de Poliducto alta densidad Tipo A de 1/2"Ø x 17.50 m de longitud, incluye: tee de inserción de 1/2”ø x 6”ø, válvula de inserción de ½”ø, tubería PAD de ½”ø , válvula macho de ½”ø, llave tipo nariz de ½”ø, registro tipo bota 6” x 40 cm, registro con tapa movible, excavación de 40 cm de ancho y 1.10 m de profundidad para conexión de línea general, relleno, herramienta, equipo, maniobras, pruebas, desperdicios, material, mano de obra especializada, herramienta y equipo. P.U.O.T.</t>
  </si>
  <si>
    <t>Suministro e instalación de toma domiciliaria de Poliducto alta densidad Tipo A de 1/2"Ø x 14.50 m de longitud, incluye: tee de inserción de 1/2”ø x 4”ø, válvula de inserción de ½”ø, tubería PAD de ½”ø , válvula macho de ½”ø, llave tipo nariz de ½”ø, registro tipo bota 6” x 40 cm, registro con tapa movible, excavación de 40 cm de ancho y 1.10 m de profundidad para conexión de línea general, relleno, herramienta, equipo, maniobras, pruebas, desperdicios, material, mano de obra especializada, herramienta y equipo. P.U.O.T.</t>
  </si>
  <si>
    <t>Suministro e instalación de toma domiciliaria de Poliducto alta densidad Tipo B de 1/2"Ø x 3.50 m de longitud, incluye: tee de inserción de 1/2”ø x 6”ø, válvula de inserción de ½”ø, tubería PAD de ½”ø , válvula macho de ½”ø, llave tipo nariz de ½”ø, registro tipo bota 6” x 40 cm, registro con tapa movible, excavación de 40 cm de ancho y 1.10 m de profundidad para conexión de línea general, relleno, herramienta, equipo, maniobras, pruebas, desperdicios, material, mano de obra especializada, herramienta y equipo. P.U.O.T.</t>
  </si>
  <si>
    <t>Suministro e instalación de toma domiciliaria de Poliducto alta densidad Tipo B de 1/2"Ø x 13.50 m de longitud, incluye: tee de inserción de 1/2”ø x 4”ø, válvula de inserción de ½”ø, tubería PAD de ½”ø , válvula macho de ½”ø, llave tipo nariz de ½”ø, registro tipo bota 6” x 40 cm, registro con tapa movible, excavación de 40 cm de ancho y 1.10 m de profundidad para conexión de línea general, relleno, herramienta, equipo, maniobras, pruebas, desperdicios, material, mano de obra especializada, herramienta y equipo. P.U.O.T.</t>
  </si>
  <si>
    <t>Suministro e instalación de toma domiciliaria de Poliducto alta densidad Tipo B de 1/2"Ø x 1.50 m de longitud, incluye: tee de inserción de 1/2”ø x 6”ø, válvula de inserción de ½”ø, tubería PAD de ½”ø , válvula macho de ½”ø, llave tipo nariz de ½”ø, registro tipo bota 6” x 40 cm, registro con tapa movible, excavación de 40 cm de ancho y 1.10 m de profundidad para conexión de línea general, relleno, herramienta, equipo, maniobras, pruebas, desperdicios, material, mano de obra especializada, herramienta y equipo. P.U.O.T.</t>
  </si>
  <si>
    <t>Suministro e instalación de toma domiciliaria de Poliducto alta densidad Tipo B de 1/2"Ø x 7.00 m de longitud, incluye: tee de inserción de 1/2”ø x 4”ø, válvula de inserción de ½”ø, tubería PAD de ½”ø , válvula macho de ½”ø, llave tipo nariz de ½”ø, registro tipo bota 6” x 40 cm, registro con tapa movible, excavación de 40 cm de ancho y 1.10 m de profundidad para conexión de línea general, relleno, herramienta, equipo, maniobras, pruebas, desperdicios, material, mano de obra especializada, herramienta y equipo. P.U.O.T.</t>
  </si>
  <si>
    <t>Suministro e instalación de toma domiciliaria de Poliducto alta densidad Tipo B de 1/2"Ø x 27.00 m de longitud, incluye: tee de inserción de 1/2”ø x 4”ø, válvula de inserción de ½”ø, tubería PAD de ½”ø , válvula macho de ½”ø, llave tipo nariz de ½”ø, registro tipo bota 6” x 40 cm, registro con tapa movible, excavación de 40 cm de ancho y 1.10 m de profundidad para conexión de línea general, relleno, herramienta, equipo, maniobras, pruebas, desperdicios, material, mano de obra especializada, herramienta y equipo. P.U.O.T.</t>
  </si>
  <si>
    <t>E.P.123A DEMOLICIONES, DESMANTELAMIENTO Y DESINSTALACIÓN EN GENERAL.
Desmantelamiento y retiro de dren subterráneo existente a base de tubería de concreto armado  de 60 cm de diámetro. Incluye: excavación para descubrirlo, bombeo del agua existente entrampada, extracción de cada pieza de tubo, relleno con producto de excavación y compactado al 90% proctor, materiales, desperdicios, limpiezas, mano de obra, acarreos, herramienta, equipo y cualquier tipo de insumo necesario para realizar de forma correcta el concepto de obra. P.U.O.T.</t>
  </si>
  <si>
    <t>3.0704.01) OBRAS PRELIMINARES
3.0704.01) B. REFERENCIAS
3.0704.01.F.01.b) Formación de terrazas y/o plataformas (3.0704.01.G.02 Y G.14)
Relleno y compactación de capa base de 15 cm de espesor con mezcla de material del banco "CHAMPAYAN" y "CAL", a razón del 2% de su PVSM, compactada al 95% de su PVSM con equipo manual (bailarina) incorporando humedad. Incluye: incorporación del material, mezclado, mano de obra, prueba de lab. de suelos, equipo mecánico y todo lo necesario para la correcta ejecución del concepto de trabajo. P.U.O.T.</t>
  </si>
  <si>
    <t>Suministro y colocación de grava de 1/4" de diámetro en secciones de descarga. Incluye: tendido, nivelado; carga, acarreo, descarga y colocación de material; mano de obra, maniobras, herramienta y equipo. (P.U.O.T.)</t>
  </si>
  <si>
    <t xml:space="preserve">Suministro, instalación y prueba de  tubería y piezas especiales comerciales y E.P. 4A
Suministro e instalación de Tubo de POLIETILENO DE ALTA DENSIDAD TIPO N-12 HERMETICA SANITARIA TIPO ADS de 150 mm de diámetro </t>
  </si>
  <si>
    <t>Suministro, instalación y prueba de  tubería y piezas especiales comerciales y E.P. 4A
Suministro e instalación de Tubo de polietileno de alta densidad tipo N-12 hermetica sanitaria tipo ADS de 200 mm de diámetro</t>
  </si>
  <si>
    <t>Suministro, instalación y prueba de  tubería y piezas especiales comerciales y E.P. 4A
Suministro e instalación de Tubo de polietileno de alta densidad TIPO N-12 hermetica sanitaria tipo ADS de 375 mm de diámetro.</t>
  </si>
  <si>
    <t>Suministro e Instalación de tubería de PAD Polietileno de alta densidad para drenaje pluvial, de 24" de diámetro y E.P. 4A.</t>
  </si>
  <si>
    <t>Registro pluvial con desarenador de 40x40cm profundidad variable según proyecto (hasta 140 cm de profundidad), interior de tabique rojo recocido 7x14x28 cm. asentado y junteado con mortero cemento-arena 1:3 acabado pulido e impermeabilizante integral de 1 cm de espesor, con plantilla de concreto f´c=200kg/cm2  de 15 cm reforzado con varilla de No. 3 , marco y dalas de concreto  f´c=200kg/cm2  reforzados con varilla de No. 3. Tapa de concreto de 10 cm de espesor reforzado varilla de No. 3. Todas las especificaciones detalladas en los planos de proyecto. Incluye: materiales, mano de obra, herramienta, acarreos, trazo, excavación y relleno. (P.U.O.T.).</t>
  </si>
  <si>
    <t>Registro pluvial con desarenador de 90x90cm profundidad variable según proyecto (hasta 180 cm de profundidad), interior de tabique rojo recocido 7x14x28 cm. asentado y junteado con mortero cemento-arena 1:3 acabado pulido e impermeabilizante integral de 1 cm de espesor, con plantilla de concreto f´c=200kg/cm2  de 15 cm reforzado con varilla de No. 3 , marco y dalas de concreto  f´c=200kg/cm2  reforzados con varilla de No. 3. Tapa de concreto de 10 cm de espesor reforzado varilla de No. 3. Todas las especificaciones detalladas en los planos de proyecto. Incluye: materiales, mano de obra, herramienta, acarreos, trazo, excavación y relleno. (P.U.O.T.).</t>
  </si>
  <si>
    <t>3.0704.03) CONCRETO HIDRÁULICO
3.0704.03) B. REFERENCIAS
3.0704.03 F.01. e) Cimbra no aparente, incluyendo obra falsa y descimbrado (3.0704.03  G.03 Y G.08).
01) En cimentación.</t>
  </si>
  <si>
    <t xml:space="preserve">3.0704.08.) RECUBRIMIENTOS 
3.0704.08.) B. REFERENCIAS 
3.0704.08  F.01  g) Lambrin exterior de piedra (3.0704.08 G.01)
01) Suministro y colocación de piedra laja natural de la región  en alcantarillas y drenes, asentada y junteada con mortero cemento-arena prop. 1:4. Incluye: fletes, acarreos, maniobras, tendido, nivelación, cortes, materiales, mano de obra, herramienta y equipo. (p.u.o.t.)
</t>
  </si>
  <si>
    <t>Suministro y colocación de cama de piedra bola de río lavada, con diámetro de 2 a 3" de 10 cm de espesor. Incluye: acarreos, maniobras, materiales, mano de obra, herramienta y equipo. (P.U.O.T.)</t>
  </si>
  <si>
    <t xml:space="preserve">3.0704.03.) CONCRETO HIDRÁULICO
3.0704.03.) B. REFERENCIAS
3.0704.03.F.01.b) Concreto hidráulico en estructura, sin incluir moldes y obra falsa. (3.0704.03. G.01 Y G.07) 
03) Resistencia f'c =250 kg/cm2.  A cualquier altura.
</t>
  </si>
  <si>
    <t>3.0704.04) ACERO PARA CONCRETO
3.0704.04) B. REFERENCIAS
3.0704.04. F.01. a) Acero de refuerzo en cimentación (3.0704.04.G.03 Y G.01)
02) Limite elástico f'y=4200 kg/cm2. (Corrugada # 3)</t>
  </si>
  <si>
    <t>Suministro e instalación de Tubería tipo ADS (PAD) de 200 mm (8") de diámetro. Incluye: empaques, encamado y acostillado, conexiones, mano de obra para su colocación con base a las recomendaciones del fabricante y elaboración de ajustes especiales, maquinaria y equipo para maniobras de carga y descarga, colocación según normativa vigente, material, herramienta, equipo, fletes, acarreos, pruebas, trazo, excavación y relleno. P.U.O.T.</t>
  </si>
  <si>
    <t>Caja para operación de válvulas de medidas interiores 0.70 x 0.70 mts y profundidad de 1.20 mts elaborado a base de tabique rojo recocido 7x14x28 cm. asentado y junteado con mortero cemento-arena 1:3 acabado pulido e impermeabilizante integral de 1 cm de espesor, con plantilla de concreto f´c=200kg/cm2  de 15 cm reforzado con varilla de No. 3, marco de concreto  f´c=200kg/cm2  reforzados con varilla de No. 3. (No incluye tapa). Todas las especificaciones detalladas en los planos de proyecto. Incluye: materiales, mano de obra, herramienta, acarreos, trazo, excavación y relleno. (P.U.O.T.)</t>
  </si>
  <si>
    <t>Suministro e instalación de Tapa brocal para caja de valvulas de polietileno de plastico reciclado, medidas exteriores 70.5 x 73 cm marca NARESA o similar en calidad con inscripción referido a "Drenaje Pluvial". Incluye suministro colocación, acarreo a sitio y equipo. (P.U.O.T.).</t>
  </si>
  <si>
    <t>8022.00) Válvula de compuerta vástago fijo de 150 PSI y E.P. 16A
Suministro y colocación de Válvula de compuerta vastago fijo interiores de bronce  8" bridado, presión de trabajo 14.06 kg/cm2, marca SIMEX o similar en calidad. Incluye: materiales, mano de obra, herramienta y equipo.</t>
  </si>
  <si>
    <t>Suministro, instalación y prueba de  tubería y piezas especiales comerciales y E.P. 4A
Suministro, instalación y prueba de extremidad espiga con brida de P.V.C. de 200 mm (8") de diámetro</t>
  </si>
  <si>
    <t>Suministro y colocación de GEOMEMBRANA de polietileno de alta densidad (HDPE) calibre 1200. Incluye: cortes, desperdicio, traslapes soldados, mano de obra especializada y todo lo necesario para su correcta ejecución. (P.U.O.T.).</t>
  </si>
  <si>
    <t>Suministro y colocación de geotextil no tejido de polipropileno de 350 gr/m2. Incluye: material, flete, acarreo, cortes, extendido, fijación mediante grapas de alambrón, ajustes, desperdicios, retiro de sobrantes fuera de obra, limpieza, mano de obra y herramienta. En cualquier nivel, según proyecto. P.U.O.T.</t>
  </si>
  <si>
    <t>1005.00) Limpieza y trazo en el área de trabajo.</t>
  </si>
  <si>
    <t>3.0704.01) OBRAS PRELIMINARES
3.0704.01) B. REFERENCIAS
3.0704.01.F.01 c) Excavación en zanjas para cualquier tipo de terreno investigado en obra, para cimentaciones a cualquier profundidad, incluyendo carga y acarreo dentro y fuera de la obra del material no utilizable. (3.0704.01.G.03 Y G.14)
05) Por unidad de obra terminada, cualquiera que sea su clasificación y profundidad, incluyendo afine de taludes y fondos, acarreos y bombeo.</t>
  </si>
  <si>
    <t>Suministro e instalación de tubo conduit PVC tipo pesado 3" de diámetro. Incluye: mano de obra, especializada, conexiones (codos, uniones, roscas), prueba, material misceláneo, desperdicios, acarreos, herramienta y equipo.</t>
  </si>
  <si>
    <t>Relleno de zanjas para tuberías, con material producto de excavación, compactado al 85% proctor. Incluye: maniobras, acarreos, mano de obra, incorporación de humedad, herramienta, maquinaria y equipo. P.U.O.T.</t>
  </si>
  <si>
    <t>Suministro e instalación de registro prefabricado de concreto para media tensión en banqueta, tipo 3 reducido, con dimensiones de 1.16 x 1.16 x 0.90 m, conforme a norma CFE-TN-RMTB3 marca CENTRIFUGOS MEXICANOS o similar en calidad, con protocolo, aro y tapa polimerica redonda 84-B, con filtro de arena y/o grava. Inc. juego de correderas, ménsulas y empaques de neopreno, materiales, mano de obra, herramienta, acarreos, trazo, excavación, relleno, limpiezas y retiro de sobrantes fuera de la obra. (P.U.O.T.)</t>
  </si>
  <si>
    <t>Suministro y colocación de Murete derivador Trifásico en 15KV, de 3 vías (seccionador). Incluye todos los componentes y accesorios, conexión, material misceláneo, desperdicio, elevación, acarreo, pruebas, herramienta y equipo especializado. P.U.O.T.</t>
  </si>
  <si>
    <t>Suministro e instalación de cable de potencia de aluminio XLP 15 KV-1/0 AWG, sellado contra la penetración longitudinal de agua, pantalla semiconductora extruida sobre el conductor, aislamiento de XLP-100% N.A. pantalla semiconductora a base de alambre de cobre suave, cinta hinchable aislante para bloquear el paso longitudinal de agua atravez de la pantalla metálica, cubierta exterior de PVC (poli cloruro de vinilo) en color rojo Mca. Condumex o similar en calidad, cinchos de plastico negro de 9mm x 300mm con protección de rayos UV, grua, herramienta especializada y equipo. En cualquier nivel. P.U.O.T.</t>
  </si>
  <si>
    <t>Suministro  y  colocación  de  cable de cobre desnudo (DSD) semiduro cal.  No.2 mca. CONDUMEX o similar en calidad. incluye: materiales, mano de obra, conexión, maniobras, herramienta y equipo.  En cualquier nivel. P.U.O.T.</t>
  </si>
  <si>
    <t>Suministro, colocación, pruebas y puesta en servicio de varillas p/tierra cooperweld de 3.05 mts 5/8". Incluye: material, mano de obra especializada, herramienta y equipo.  (P.U.O.T.)</t>
  </si>
  <si>
    <t xml:space="preserve">Suministro e instalación de conectador derivador para media tensión 4 vias, 200A OCC 15 kv mca. Elastimold o similar en calidad, Incluye: material misceláneo, mano de obra especializada, fletes, acarreos, herramienta y equipo. P.U.O.T. </t>
  </si>
  <si>
    <t>Adaptador de tierra 15kV 1/0 marca Elastimold o similar en calidad. Incluye: suministro, instalación, material, mano de obra especializada, acarreo, colocación, conexión, maniobras y herramienta, en cualquier nivel. P.U.O.T.</t>
  </si>
  <si>
    <t>Suministro e instalación de conector tipo codo para operación con carga (OCC) 15 KV 200 amps.  marca ELASTIMOLD con  No. de catalogo 166LR-B5240 para cable calibre 1/0 aluminio. Incluye: material, mano de obra especializada, desperdicios, acarreo, flete, herramienta y equipo. (P.U.O.T.)</t>
  </si>
  <si>
    <t>Suministro e instalación de codo apartarrayo 15 KV 200 A; 3238018C10M marca COOPER o similar en calidad. Incluye: material, mano de obra especializada, desperdicios, acarreo, flete, herramienta y equipo. (P.U.O.T.)</t>
  </si>
  <si>
    <t>Suministro e instalación de poliducto de alta densidad PAD para uso pesado de 32 mm (1-1/4”) de diámetro. Incluye: trazo, excavación, relleno compactado, materiales, mano de obra especializada, desperdicios, acarreos, maniobras, herramienta y equipo, de acuerdo a normatividad CFE.</t>
  </si>
  <si>
    <t xml:space="preserve">Suministro e instalación de derivador media tensión 4 vias 600A 15 kv mca. Elastimold o similar en calidad, Incluye: termocontractil, tapón aislador, material misceláneo, mano de obra especializada, fletes, acarreos, herramienta y equipo. P.U.O.T. </t>
  </si>
  <si>
    <t>Suministro e instalación de derivador de 10 vías 600 V, marca HOMAC o similar en calidad. Incluye: cintas, etiquetas, material, mano de obra especializada, acarreo, colocación, conexión, ajustes, maniobras y herramienta. A cualquier altura. P.U.O.T.</t>
  </si>
  <si>
    <t>Suministro e instalación de sistema de protección y control para acometidas en baja tensión del Transformador EP-11 75KVA. Incluye: tablero principal Square D Modelo NQ303L400S con interruptor JDL26300 18KA, Interruptor Termomagnético QO240 (10 pzas), Interruptor Termomagnético QO260 (4 pzas), Tubo conduit galvanizado de 3"Ø (5.50 m), Tubo conduit galvanizado 1/2"Ø (2.50 m), Cable Cal. 1/0 AWG (20.00 m), Cable Cobre Desnudo Cal.6 (2.50m), Conector para varilla (1 pza), Varilla de tierra de 3.00 m (1 pza), materiales, conexiones, mano de obra, herramienta menor, equipo de seguridad y todo lo necesario para su correcta colocación. (P.U.O.T.)</t>
  </si>
  <si>
    <t>3.0704.13.) INSTALACIONES ELÉCTRICAS
3.0704.13.) B. REFERENCIAS.
3.0704.13  F.01  l) Interruptor termomagnético (3.0704.13  G.04).
De 2 polos, 120/240 V.C.A., 30 AMPERES, 10 KA, montaje enchufable, modelo BTN2/30, línea BTPLUG, marca BTICINO o similar en calidad. Incluye: suministro, colocación, pruebas, herramienta y equipo.</t>
  </si>
  <si>
    <t>Suministro y Colocación de base Piramidal de Concreto reforzado para soportar poste de 4.5 m de altura, con resistencia  f'c= 200 kg/cm2, con dimensiones de 30 x 80 x 80 cms, marca CM o similar.  Incluye: materiales, mano de obra, excavación, habilitado, acarreos, maniobras, desperdicios, herramienta, equipo y lo necesario para su correcta colocación. (P.U.O.T.)</t>
  </si>
  <si>
    <t>Suministro e instalación de poste circular de 4.50 m de altura para luminaria l1 de 120w, a base de tubería de acero al carbón de 3"ø ced. 40 con aplicación de recubrimiento primario rp-6 y de acabado ra-28. Incluye: placa base de 30 x 30 cm en placa de acero al carbón de 5/8" de espesor con 4 barrenos de 3/4"ø, 8 tuercas hexagonales galvanizadas de 3/4"ø, 4 rondanas planas y 4 rondanas de presión galvanizadas de 3/4"ø, reducción concéntrica de 3"ø x 2"ø en punta de poste para instalación de luminaria, materiales, mano de obra, herramientas y equipo necesario para la ejecución de los trabajos. (P.U.O.T.)</t>
  </si>
  <si>
    <t>Suministro e instalación de poste circular de 4.50 m de altura para luminaria l2 de 90w, a base de tubería de acero al carbón de 3"ø ced. 40 con aplicación de recubrimiento primario rp-6 y de acabado ra-28. Incluye: placa base de 30 x 30 cm en placa de acero al carbón de 5/8" de espesor con 4 barrenos de 3/4"ø, 8 tuercas hexagonales galvanizadas de 3/4"ø, 4 rondanas planas y 4 rondanas de presión galvanizadas de 3/4"ø, reducción concéntrica de 3"øx2"ø y tubo rolado curvo de 2"ø 1.50 m en punta de poste para instalación de luminaria, materiales, mano de obra, herramientas y equipo necesario para la ejecución de los trabajos. (P.U.O.T.)</t>
  </si>
  <si>
    <t>Suministro, habilitado e instalación de porta pendones dobles (2 pza de 80 cm), para poste de luminaria, a base de redondo liso de 1.0"ø de acero al carbón y punta decorativa de forja redonda, fijación con abrazadera para tubo de 3", con aplicación de recubrimiento primario RP-6 y de acabado RA-28. Incluye: materiales, mano de obra, herramienta y equipo necesario para la ejecución de los trabajos. (P.U.O.T.)</t>
  </si>
  <si>
    <t>Suministro e instalación de base deslizable de aluminio Marca FIAMMA Modelo kl-1 o similar de 80 cm de altura y base de 28 x 8 cm color negro texturizado. Incluye: materiales, mano de obra, herramienta, equipo y todo lo necesario para su ejecución. (P.U.O.T.)</t>
  </si>
  <si>
    <t>3.0704.13.) INSTALACIONES ELÉCTRICAS
3.0704.13.) B. REFERENCIAS.
3.0704.13.F.01. o) Unidades de alumbrado (3.0704.13.G.04)
Luminaria de led 120 w. marca ENERGAIN, modelo EG-LD120LMA-BC, 3000K, flujo luminoso 15,000 lm, protección contra impactos IK10, incluye: cables de cobre tipo THWLS a 75°c cal. 10 AWG. Para 600v 2 conductores rojo y negro (fases) y 1 conductor color verde (tierra física) color verde,  incluye: materiales, mano de obra, maniobras, herramienta, equipo y lo necesario para su correcta colocación. (P.U.O.T.)</t>
  </si>
  <si>
    <t>3.0704.13.) INSTALACIONES ELÉCTRICAS
3.0704.13.) B. REFERENCIAS.
3.0704.13.F.01. o) Unidades de alumbrado (3.0704.13.G.04)
Luminaria de led 90 w. marca ENERGAIN, modelo EG-LD90LMA-BC, 3000K, flujo luminoso 11,700 lm, protección contra impactos IK10, vida útil LED 100,000 hrs. incluye: cables de cobre tipo THWLS a 75°c cal. 10 AWG. Para 600v 2 conductores rojo y negro (fases) y 1 conductor color verde (tierra física) color verde,  incluye: materiales, mano de obra, maniobras, herramienta, equipo y lo necesario para su correcta colocación. (P.U.O.T.)</t>
  </si>
  <si>
    <t>Suministro e instalación de  varilla de acero con revestimiento de cobre para tierras, tipo COOPERWELD,de 5/8 de diámetro. x 1500 mm de longitud, sin no. catálogo  , MCA CADWELD o similar en calidad, incluye conector, material, mano de obra, conexión, maniobras, herramienta y prueba. En cualquier nivel. P.U.O.T.</t>
  </si>
  <si>
    <t>Cable triplex de aluminio (2+1) calibre 6, XLP de 600 volts, mca. Condumex o similar en calidad. Incluye: suministro e instalación, material, mano de obra especializada, acarreo, colocación, conexión, ajustes, maniobras y herramienta. a cualquier altura. P.U.O.T.</t>
  </si>
  <si>
    <t>Suministro e instalación de cable de cobre calibre N°6 THW-LS 75°C, 600V, Marca VIAKON o similar en calidad. Incluye: suministro, mano de obra especializada, tendido, conexión y prueba.</t>
  </si>
  <si>
    <t>Suministro e instalación de centro de carga para sobreponer QO4 marca SQUARE D o similar en calidad, para alimentación eléctrica. Incluye: 2 interruptores termomagnéticos de 1x20A, suministro de materiales, mano de obra especializada, conexiones, pruebas, material misceláneo, acarreos, maniobras, desperdicios, herramienta, equipo y todo lo necesario para su correcta ejecución. P.U.O.T</t>
  </si>
  <si>
    <t>Suministro y tendido de tubo conduit PVC ligero de 21 mm de diámetro. Incluye: material, mano de obra, herramienta, acarreo, pruebas y conexiones. (P.U.O.T.)</t>
  </si>
  <si>
    <t>Curva de PVC ligero de 21 mm de diámetro. Incluye: material, mano de obra, herramienta, acarreo, pruebas, conexiones y equipo. P.U.O.T.</t>
  </si>
  <si>
    <t>Caja registro de PVC de 21 mm color verde con tapa. Incluye: material, mano de obra, herramienta, acarreo, pruebas, conexiones y equipo. P.U.O.T.</t>
  </si>
  <si>
    <t>Suministro y colocación de conector de PVC tipo ligero de 21mm (3/4"). Incluye: materiales, mano de obra, herramienta y equipo. (P.U.O.T.)</t>
  </si>
  <si>
    <t>Caja chalupa rectangular metálica galvanizada de 2x4", incluye: suministro, instalación, mano de obra especializada, conexión, pruebas, material misceláneo, acarreo, herramienta y equipo.</t>
  </si>
  <si>
    <t>Suministro e instalación de contacto doble polarizado mas puesta a tierra 20a, 127v, 1f, grado comercial cat.- QZ4029IGN tapa línea QUINZIÑO MX marca BTICINO o similar en calidad. Incluye: conexiones, materiales y mano de obra.</t>
  </si>
  <si>
    <t>Suministro e instalación de placa para apagadores y receptáculos construida con termoplástico retardante a la flama de alto impacto,  Incluye: cargo directo por el costo de mano de obra y materiales requeridos, flete a obra, acarreo,  fijación, nivelación, limpieza y retiro de sobrantes fuera de obra, equipo de seguridad, instalaciones específicas, depreciación y demás cargos derivados del uso de equipo y herramienta, en cualquier nivel para apagador de 1 ventana.</t>
  </si>
  <si>
    <t xml:space="preserve">3.0704.13.) INSTALACIONES ELÉCTRICAS
3.0704.13.) B. REFERENCIAS.
3.0704.13. F.01. o) Unidades de alumbrado (3.0704.13.G.04) 
Luminaria fluorescente de 13w, 120v para techo. Incluye: materiales, mano de obra especializada, material misceláneo, conexiones, pruebas, acarreos, fletes, desperdicios, herramienta y equipo.
</t>
  </si>
  <si>
    <t>E.P.57A-1 Suministro y colocación de base hidráulica, compactada al 100% de su P.V.S.M.</t>
  </si>
  <si>
    <t>Construcción de Zapata corrida a base de concreto armado f'c= 250 kg/cm2, de 1.00 m de ancho y 0.17 m de espesor, armada con  varilla de #3 @ 25 cm de separación en sentido longitudinal ambos lechos, varilla #4 @18 cm en sentido transversal ambos lechos. Incluye: traslapes, ganchos, dobleces, cimbra, descimbra, colado, vibrado, curado, materiales, mano de obra, acarreos, fletes, desperdicios, herramientas y equipo. (P.U.O.T.)</t>
  </si>
  <si>
    <t>Construcción de Zapata corrida a base de concreto armado f'c= 250 kg/cm2, de 1.50 m de ancho y 0.22 m de espesor, armada con  varilla de #3 @ 25 cm de separación en sentido longitudinal ambos lechos, varilla #4 @15 cm en sentido transversal ambos lechos. Incluye: traslapes, ganchos, dobleces, cimbra, descimbra, colado, vibrado, curado, materiales, mano de obra, acarreos, fletes, desperdicios, herramientas y equipo. (P.U.O.T.)</t>
  </si>
  <si>
    <t>Construcción de dentellón sección 40 x 20 cm, de concreto f'c= 200 kg/cm2, reforzada con 6 vars de #4, estribos #3 @ 20 cm. Incluye: cimbrado, descimbrado, traslapes, ganchos, dobleces, colado, vibrado y curado. (P.U.O.T.)</t>
  </si>
  <si>
    <t>Construcción de dentellón sección 20 x 90 cm, de concreto f'c= 200 kg/cm2, reforzada con 14 vars de #4, estribos #3 @ 20 cm. Incluye: cimbrado, descimbrado, traslapes, ganchos, dobleces, colado, vibrado y curado. (P.U.O.T.)</t>
  </si>
  <si>
    <t>Construcción de muro de contención de 18 cm de espesor de concreto armado f´c=250 kg/cm2, acabado aparente, reforzado con vars #3 @25 cm en sentido longitudinal ambos lechos, vars. #4@20 cm en sentido transversal ambos lechos. Incluye: traslapes, ganchos, dobleces, colado vibrado y curado, mano de obra, equipo, materiales y herramienta. (P.U.O.T.)</t>
  </si>
  <si>
    <t>Construcción de muro de contención de 22 cm de espesor de concreto armado f´c=250 kg/cm2, acabado aparente, reforzado con vars #3 @25 cm en sentido longitudinal ambos lechos, vars. #5@18 cm en sentido transversal ambos lechos. Incluye: traslapes, ganchos, dobleces, colado vibrado y curado, mano de obra, equipo, materiales y herramienta. (P.U.O.T.)</t>
  </si>
  <si>
    <t>Construcción de muro de contención de 22 cm de espesor de concreto armado f´c=250 kg/cm2, acabado aparente, reforzado con vars #4 @15 cm en sentido longitudinal ambos lechos, vars. #5@18 cm en sentido transversal ambos lechos. Incluye: traslapes, ganchos, dobleces, colado vibrado y curado, mano de obra, equipo, materiales y herramienta. (P.U.O.T.)</t>
  </si>
  <si>
    <t>Construcción de rampa de concreto f'c=300 kg/cm2 cemento tipo II T.M.A. 19 mm, de 20 cm de espesor, armadas con var. 1/2" Ø a cada 30 cm ambos sentidos, acabado acanalado, dejar libre 20 cm laterales para paso de agua. Inc. suministro de materiales que intervienen, mano de obra, cimbra y descimbra, herramienta, desperdicios, habilitado y armado de acero, cortes y ajustes de casetón, andamios, colado, vibrado y curado, acarreos, limpiezas y retiro de sobrantes fuera de la obra a cualquier altura. (P.U.O.T.)</t>
  </si>
  <si>
    <t>Construcción de banqueta de concreto f´c= 200 kg/cm2, de 12 cm de espesor, reforzada con malla electro soldada 6x6-6/6, junta de expansión de 13 mm de espesor con celotex. Incluye: suministro de materiales que intervienen, mano de obra, cimbra y descimbra, herramienta, desperdicios, habilitado y armado de acero, cortes y ajustes de casetón, andamios, colado, vibrado y curado, acarreos, limpiezas y retiro de sobrantes fuera de la obra a cualquier altura. (P.U.O.T.)</t>
  </si>
  <si>
    <t>Suministro y colocación de cama de piedra bola de río lavada, con diámetro de 2 a 3" de 50 cm de espesor. Incluye: acarreos, maniobras, materiales, mano de obra, herramienta y equipo. (P.U.O.T.)</t>
  </si>
  <si>
    <t>Suministro y colocación de relleno con arena en huecos de piedra bola en espesor de 50 cm. (P.U.O.T.)</t>
  </si>
  <si>
    <t>Suministro y colocación de Piedra laja de banco "mina El Sajal" de Altamira, Tamaulipas, color ocre. Laja sólida de 3 m de profundidad mínima de extracción, limpia, formatos irregulares, piezas sueltas sobre suelo, sin mortero, con separación aproximada de 3 cm entre piezas, junteo con la tierra negra de la misma área verde,   incluye: preparación de superficie,  cortes y desperdicios, Mano de Obra, Materiales y Herramienta. (P.U.O.T.)</t>
  </si>
  <si>
    <t>TERRACERIAS PASEO FERIAL 7D SUR</t>
  </si>
  <si>
    <t xml:space="preserve">    ACCESOS</t>
  </si>
  <si>
    <t xml:space="preserve">    ANDADORES DE ASFALTO</t>
  </si>
  <si>
    <t>SUBTOTAL</t>
  </si>
  <si>
    <t>OBRA PASEO FERIAL 7D SUR</t>
  </si>
  <si>
    <t>COMPLEMENTO 2</t>
  </si>
  <si>
    <t xml:space="preserve">   RAMPA DE LANCHAS</t>
  </si>
  <si>
    <t>EMBARCADERO PASEO FERIAL 7D SUR</t>
  </si>
  <si>
    <t xml:space="preserve">   COMPLEMENTO 1</t>
  </si>
  <si>
    <t>TOTAL 7D PASEO FERIAL SUR - OBRA - COMPLEMENTO 2</t>
  </si>
  <si>
    <t>PROYECTO PARQUE LAGUNA DEL CARPINTERO
PAQUETE 1 OBRA Y TERRACERIAS  ,   TRAMO:  7D SUR 
PARTICIPACIÓN AYUNTAMIENTO</t>
  </si>
  <si>
    <t>TOTAL TERRACERIA + OBRA 7D LADO SUR</t>
  </si>
  <si>
    <t xml:space="preserve"> </t>
  </si>
  <si>
    <t xml:space="preserve">      Suministro y colocacion de un muelle flotante fabricado por Stadia Marina (con derechos reservados de patente), de 18.00 x 8.00 m. (144.00 m2) en módulos de dimensión de 6.00 x 2.00 m. Los cuales seran unidos en sitio para lograr las dimensiones totales requeridas. El modulo consta de duela en compuesto plastico marca TREX con garantia de 10 años modelo PEBBLE GREY o FOGGY WHARF color gris, flotada a 40 cm, sobre la superficie del agua. Consta de estructura en aluminio grado marino aleacion serie 6XXX de (soldado tipo MIG), terminado exterior con vigas de pino tratado de 2.5 cm. de espesor x 10 cm de peralte fijas a perfil de aliminio con tornillo en acero inoxidable. incluye emboquillado con defensa en tira plastica (rubiral) anti uv resistente al ambiente para proteccion de embarcaciones, consta de cornamuzas tipo HDG (galvanizado) de 8", los herrajes de armado en general de acero inoxidable y aluminio grado marino, flotadores con garantia de 12 años de polipropileno resistencia marina rellenos de poliuretano (5% de agua del volumen total del casco de perforacion con capacidad de 700 lbs cada uno) flotabilidad de 159 kg x m2 considerando 35 lbs x m2 de peso en materiales de estructura, duelado y personas a bordo, el peso del modulo de 6 x 2 mts es de 735 kgs y soporta hasta 15 personas por modulo lo que nos daria una carga viva total de 180 personas a bordo maximo. Incluye: Flete, carga, descarga, maniobras, equipo, maquinaria, viaticos, herramienta y mano de obra. P.U.O.T. </t>
  </si>
  <si>
    <t>pieza</t>
  </si>
  <si>
    <t xml:space="preserve">       Suministro y colocacion de rampa de acceso flotante de 8.00 x 3.00 m. (24.00 m2) fabricada por Stadia Marina (con derechos reservados de patente) a base de rampa flotada de duela en compuesto plastico marca TREX con garantia de 10 años modelo PEBBLE GREY o FOGY WHARF color gris montada sobre estructura en aluminio marino de cedula (soldado tipo MIG) todos los herrajes en acero inoxidable y aluminio grado marino, incluye herrajes de fijacion a malecon de concreto por medio de bisagra especial en aluminio y flotadores al frente para compnsar su peso sobre la plataforma flotante general, consta de barandales amobos lados en aluminio soldados a estructura base y lamina de aluminio sobre muelle para evitar daño al deck contra rodamientos de nylamid para su libre deslizamiento. Incluye: Flete, carga, descarga, maniobras, equipo, maquinaria, viaticos, herramienta y mano de obra. P.U.O.T.  </t>
  </si>
  <si>
    <t xml:space="preserve">      Suministro  e hincado de pilote en acero al carbon ced. 40 hasta 6 mts de longitud, con herraje en aluminio garantizado de por vida fabricados por Stadia Marina (con derechos reservados de patente) y tubo extrupack para proteccion contra el rozamiento tubo- herraje, el herraje para exterior de muelle consta de cono protector superior en plastico anti uv. incado de pilote hasta 1.5 mts de profundidad sobre lecho marino a golpe de martillo manual. el tubo podra ser galvanizado o pintado con epoxica marca NERVION.  Incluye: Flete, carga, descarga, maniobras, equipo, maquinaria, viaticos, herramienta y mano de obra. P.U.O.T.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</si>
</sst>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0.00_-;\-&quot;$&quot;* #,##0.00_-;_-&quot;$&quot;* &quot;-&quot;??_-;_-@_-"/>
    <numFmt numFmtId="43" formatCode="_-* #,##0.00_-;\-* #,##0.00_-;_-* &quot;-&quot;??_-;_-@_-"/>
    <numFmt numFmtId="164" formatCode="_(* #,##0_);_(* \(#,##0\);_(* &quot;-&quot;_);_(@_)"/>
    <numFmt numFmtId="165" formatCode="_(&quot;$&quot;* #,##0.00_);_(&quot;$&quot;* \(#,##0.00\);_(&quot;$&quot;* &quot;-&quot;??_);_(@_)"/>
    <numFmt numFmtId="166" formatCode="_(* #,##0.00_);_(* \(#,##0.00\);_(* &quot;-&quot;??_);_(@_)"/>
    <numFmt numFmtId="167" formatCode="\ \ General"/>
    <numFmt numFmtId="168" formatCode="_-[$€-2]* #,##0.00_-;\-[$€-2]* #,##0.00_-;_-[$€-2]* &quot;-&quot;??_-"/>
    <numFmt numFmtId="169" formatCode="_-* #,##0.00\ _€_-;\-* #,##0.00\ _€_-;_-* &quot;-&quot;??\ _€_-;_-@_-"/>
  </numFmts>
  <fonts count="55">
    <font>
      <sz val="11"/>
      <color theme="1"/>
      <name val="Calibri"/>
      <family val="2"/>
      <scheme val="minor"/>
    </font>
    <font>
      <sz val="10"/>
      <name val="Arial"/>
      <family val="2"/>
    </font>
    <font>
      <sz val="10"/>
      <name val="MS Sans Serif"/>
      <family val="2"/>
    </font>
    <font>
      <sz val="10"/>
      <name val="Arial"/>
      <family val="2"/>
    </font>
    <font>
      <sz val="10"/>
      <name val="HelveticaNeueLT Std Lt"/>
      <family val="2"/>
    </font>
    <font>
      <b/>
      <sz val="14"/>
      <name val="HelveticaNeueLT Std Lt"/>
      <family val="2"/>
    </font>
    <font>
      <b/>
      <sz val="10"/>
      <name val="HelveticaNeueLT Std Lt"/>
      <family val="2"/>
    </font>
    <font>
      <b/>
      <sz val="12"/>
      <name val="Novecento wide Light"/>
      <family val="3"/>
    </font>
    <font>
      <sz val="10"/>
      <name val="Novecento wide Light"/>
      <family val="3"/>
    </font>
    <font>
      <sz val="9"/>
      <name val="Novecento wide Light"/>
      <family val="3"/>
    </font>
    <font>
      <sz val="8"/>
      <name val="HelveticaNeueLT Std Lt"/>
      <family val="2"/>
    </font>
    <font>
      <b/>
      <sz val="10"/>
      <color rgb="FF993300"/>
      <name val="HelveticaNeueLT Std Lt"/>
      <family val="2"/>
    </font>
    <font>
      <b/>
      <sz val="12"/>
      <name val="Novecento wide UltraLight"/>
      <family val="3"/>
    </font>
    <font>
      <sz val="10"/>
      <name val="Novecento wide UltraLight"/>
      <family val="3"/>
    </font>
    <font>
      <sz val="9"/>
      <name val="Novecento wide UltraLight"/>
      <family val="3"/>
    </font>
    <font>
      <b/>
      <sz val="8"/>
      <name val="HelveticaNeueLT Std"/>
      <family val="2"/>
    </font>
    <font>
      <b/>
      <sz val="12"/>
      <name val="HelveticaNeueLT Std"/>
      <family val="2"/>
    </font>
    <font>
      <sz val="8"/>
      <name val="HelveticaNeueLT Std"/>
      <family val="2"/>
    </font>
    <font>
      <b/>
      <sz val="10"/>
      <color rgb="FF993300"/>
      <name val="HelveticaNeueLT Std"/>
      <family val="2"/>
    </font>
    <font>
      <b/>
      <sz val="9"/>
      <name val="HelveticaNeueLT Std"/>
      <family val="2"/>
    </font>
    <font>
      <sz val="11"/>
      <color theme="1"/>
      <name val="Calibri"/>
      <family val="2"/>
      <scheme val="minor"/>
    </font>
    <font>
      <sz val="11"/>
      <color indexed="8"/>
      <name val="Calibri"/>
      <family val="2"/>
    </font>
    <font>
      <sz val="11"/>
      <name val="Arial"/>
      <family val="2"/>
    </font>
    <font>
      <sz val="10"/>
      <name val="Helvetica"/>
    </font>
    <font>
      <sz val="9"/>
      <color theme="1"/>
      <name val="Arial"/>
      <family val="2"/>
    </font>
    <font>
      <sz val="9"/>
      <name val="Helvetica"/>
    </font>
    <font>
      <sz val="10"/>
      <color rgb="FF000000"/>
      <name val="Times New Roman"/>
      <family val="1"/>
    </font>
    <font>
      <sz val="11"/>
      <color indexed="8"/>
      <name val="Helvetica Neue"/>
    </font>
    <font>
      <sz val="10"/>
      <color theme="1"/>
      <name val="Calibri"/>
      <family val="2"/>
      <scheme val="minor"/>
    </font>
    <font>
      <b/>
      <sz val="9"/>
      <name val="Helvetica"/>
    </font>
    <font>
      <sz val="10"/>
      <name val="Arial"/>
      <family val="2"/>
      <charset val="1"/>
    </font>
    <font>
      <sz val="9"/>
      <name val="Helv"/>
    </font>
    <font>
      <u/>
      <sz val="10"/>
      <color theme="10"/>
      <name val="Arial"/>
      <family val="2"/>
    </font>
    <font>
      <u/>
      <sz val="11"/>
      <color theme="10"/>
      <name val="Calibri"/>
      <family val="2"/>
      <scheme val="minor"/>
    </font>
    <font>
      <sz val="12"/>
      <name val="Novecento wide Light"/>
      <family val="3"/>
    </font>
    <font>
      <sz val="14"/>
      <name val="HelveticaNeueLT Std Lt"/>
      <family val="2"/>
    </font>
    <font>
      <b/>
      <sz val="9"/>
      <name val="HelveticaNeueLT Std Lt"/>
    </font>
    <font>
      <b/>
      <sz val="10"/>
      <name val="Arial"/>
      <family val="2"/>
    </font>
    <font>
      <sz val="9"/>
      <name val="Arial"/>
      <family val="2"/>
    </font>
    <font>
      <b/>
      <sz val="9"/>
      <name val="Arial"/>
      <family val="2"/>
    </font>
    <font>
      <b/>
      <sz val="9"/>
      <name val="HelveticaNeueLT Std Lt"/>
      <family val="2"/>
    </font>
    <font>
      <b/>
      <sz val="9"/>
      <color rgb="FFFF0000"/>
      <name val="Helvetica"/>
    </font>
    <font>
      <sz val="10"/>
      <color rgb="FFFF0000"/>
      <name val="HelveticaNeueLT Std Lt"/>
      <family val="2"/>
    </font>
    <font>
      <b/>
      <sz val="10"/>
      <name val="Helvetica"/>
    </font>
    <font>
      <sz val="9"/>
      <color theme="1"/>
      <name val="Helvetica"/>
    </font>
    <font>
      <b/>
      <sz val="9"/>
      <color theme="1"/>
      <name val="Helvetica"/>
    </font>
    <font>
      <sz val="9"/>
      <name val="Helvetica"/>
      <family val="2"/>
    </font>
    <font>
      <sz val="9"/>
      <color theme="1"/>
      <name val="Helvetica"/>
      <family val="2"/>
    </font>
    <font>
      <sz val="10"/>
      <color theme="1"/>
      <name val="HelveticaNeueLT Std Lt"/>
      <family val="2"/>
    </font>
    <font>
      <b/>
      <sz val="10"/>
      <name val="HelveticaNeueLT Std Lt"/>
    </font>
    <font>
      <sz val="10"/>
      <name val="HelveticaNeueLT Std"/>
    </font>
    <font>
      <b/>
      <sz val="10"/>
      <name val="HelveticaNeueLT Std"/>
      <family val="2"/>
    </font>
    <font>
      <b/>
      <sz val="10"/>
      <name val="HelveticaNeueLT Std"/>
    </font>
    <font>
      <b/>
      <sz val="8"/>
      <name val="HelveticaNeueLT Std"/>
    </font>
    <font>
      <b/>
      <sz val="8"/>
      <name val="HelveticaNeueLT Std Lt"/>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0" tint="-0.14999847407452621"/>
        <bgColor indexed="64"/>
      </patternFill>
    </fill>
  </fills>
  <borders count="1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theme="1"/>
      </top>
      <bottom/>
      <diagonal/>
    </border>
    <border>
      <left style="thin">
        <color theme="1"/>
      </left>
      <right/>
      <top style="thin">
        <color theme="1"/>
      </top>
      <bottom style="thin">
        <color theme="1"/>
      </bottom>
      <diagonal/>
    </border>
  </borders>
  <cellStyleXfs count="334">
    <xf numFmtId="0" fontId="0" fillId="0" borderId="0"/>
    <xf numFmtId="0" fontId="1" fillId="0" borderId="0"/>
    <xf numFmtId="0" fontId="2" fillId="0" borderId="0"/>
    <xf numFmtId="0" fontId="1" fillId="0" borderId="0"/>
    <xf numFmtId="0" fontId="3" fillId="0" borderId="0"/>
    <xf numFmtId="168" fontId="3" fillId="0" borderId="0" applyFont="0" applyFill="0" applyBorder="0" applyAlignment="0" applyProtection="0"/>
    <xf numFmtId="0" fontId="1" fillId="0" borderId="0"/>
    <xf numFmtId="165" fontId="20" fillId="0" borderId="0" applyFont="0" applyFill="0" applyBorder="0" applyAlignment="0" applyProtection="0"/>
    <xf numFmtId="0" fontId="20" fillId="0" borderId="0"/>
    <xf numFmtId="43" fontId="20" fillId="0" borderId="0" applyFont="0" applyFill="0" applyBorder="0" applyAlignment="0" applyProtection="0"/>
    <xf numFmtId="41" fontId="20" fillId="0" borderId="0" applyFont="0" applyFill="0" applyBorder="0" applyAlignment="0" applyProtection="0"/>
    <xf numFmtId="164"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20" fillId="0" borderId="0"/>
    <xf numFmtId="43" fontId="1" fillId="0" borderId="0" applyFont="0" applyFill="0" applyBorder="0" applyAlignment="0" applyProtection="0"/>
    <xf numFmtId="0" fontId="1" fillId="0" borderId="0"/>
    <xf numFmtId="0" fontId="1" fillId="0" borderId="0"/>
    <xf numFmtId="0" fontId="20" fillId="0" borderId="0"/>
    <xf numFmtId="168"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24"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20"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20" fillId="0" borderId="0"/>
    <xf numFmtId="0" fontId="1" fillId="0" borderId="0"/>
    <xf numFmtId="0" fontId="26"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41"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169"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0" fontId="1" fillId="0" borderId="0"/>
    <xf numFmtId="0" fontId="1" fillId="0" borderId="0"/>
    <xf numFmtId="0" fontId="20" fillId="0" borderId="0"/>
    <xf numFmtId="0" fontId="20" fillId="0" borderId="0"/>
    <xf numFmtId="44" fontId="20"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0" fontId="20" fillId="0" borderId="0"/>
    <xf numFmtId="0" fontId="1" fillId="0" borderId="0"/>
    <xf numFmtId="0" fontId="1" fillId="0" borderId="0"/>
    <xf numFmtId="0" fontId="1" fillId="0" borderId="0"/>
    <xf numFmtId="168" fontId="1" fillId="0" borderId="0" applyFont="0" applyFill="0" applyBorder="0" applyAlignment="0" applyProtection="0"/>
    <xf numFmtId="44" fontId="1" fillId="0" borderId="0" applyFont="0" applyFill="0" applyBorder="0" applyAlignment="0" applyProtection="0"/>
    <xf numFmtId="0" fontId="2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168"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169" fontId="20" fillId="0" borderId="0" applyFont="0" applyFill="0" applyBorder="0" applyAlignment="0" applyProtection="0"/>
    <xf numFmtId="44" fontId="20" fillId="0" borderId="0" applyFont="0" applyFill="0" applyBorder="0" applyAlignment="0" applyProtection="0"/>
    <xf numFmtId="0" fontId="1" fillId="0" borderId="0"/>
    <xf numFmtId="168"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0" fontId="1" fillId="0" borderId="0"/>
    <xf numFmtId="0" fontId="1" fillId="0" borderId="0"/>
    <xf numFmtId="0" fontId="1" fillId="0" borderId="0"/>
    <xf numFmtId="0" fontId="20"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1" fontId="20" fillId="0" borderId="0" applyFont="0" applyFill="0" applyBorder="0" applyAlignment="0" applyProtection="0"/>
    <xf numFmtId="166" fontId="20" fillId="0" borderId="0" applyFont="0" applyFill="0" applyBorder="0" applyAlignment="0" applyProtection="0"/>
    <xf numFmtId="0" fontId="20"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6"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1" fillId="0" borderId="0"/>
    <xf numFmtId="43" fontId="1" fillId="0" borderId="0" applyFont="0" applyFill="0" applyBorder="0" applyAlignment="0" applyProtection="0"/>
    <xf numFmtId="166"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165" fontId="20" fillId="0" borderId="0" applyFont="0" applyFill="0" applyBorder="0" applyAlignment="0" applyProtection="0"/>
    <xf numFmtId="0" fontId="1" fillId="0" borderId="0"/>
    <xf numFmtId="0" fontId="1" fillId="0" borderId="0"/>
    <xf numFmtId="0" fontId="20" fillId="0" borderId="0"/>
    <xf numFmtId="0" fontId="20" fillId="0" borderId="0"/>
    <xf numFmtId="0" fontId="1" fillId="0" borderId="0"/>
    <xf numFmtId="0" fontId="20"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28" fillId="0" borderId="0"/>
    <xf numFmtId="0" fontId="1" fillId="0" borderId="0"/>
    <xf numFmtId="0" fontId="20" fillId="0" borderId="0"/>
    <xf numFmtId="0" fontId="1" fillId="0" borderId="0"/>
    <xf numFmtId="0" fontId="1" fillId="0" borderId="0"/>
    <xf numFmtId="0" fontId="1" fillId="0" borderId="0"/>
    <xf numFmtId="0" fontId="1" fillId="0" borderId="0"/>
    <xf numFmtId="0" fontId="22" fillId="0" borderId="0"/>
    <xf numFmtId="0" fontId="1" fillId="0" borderId="0"/>
    <xf numFmtId="0" fontId="27" fillId="0" borderId="0" applyNumberFormat="0" applyFill="0" applyBorder="0" applyProtection="0">
      <alignment vertical="top"/>
    </xf>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20" fillId="0" borderId="0"/>
    <xf numFmtId="0" fontId="1" fillId="0" borderId="0"/>
    <xf numFmtId="9" fontId="1" fillId="0" borderId="0" applyFont="0" applyFill="0" applyBorder="0" applyAlignment="0" applyProtection="0"/>
    <xf numFmtId="0" fontId="20" fillId="0" borderId="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1" fillId="0" borderId="0"/>
    <xf numFmtId="0" fontId="20" fillId="0" borderId="0"/>
    <xf numFmtId="0" fontId="20" fillId="0" borderId="0"/>
    <xf numFmtId="41" fontId="20" fillId="0" borderId="0" applyFont="0" applyFill="0" applyBorder="0" applyAlignment="0" applyProtection="0"/>
    <xf numFmtId="41" fontId="20" fillId="0" borderId="0" applyFont="0" applyFill="0" applyBorder="0" applyAlignment="0" applyProtection="0"/>
    <xf numFmtId="166"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6"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5"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44" fontId="20" fillId="0" borderId="0" applyFont="0" applyFill="0" applyBorder="0" applyAlignment="0" applyProtection="0"/>
    <xf numFmtId="0" fontId="20" fillId="0" borderId="0"/>
    <xf numFmtId="0" fontId="20" fillId="0" borderId="0"/>
    <xf numFmtId="43" fontId="20"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0" fontId="1" fillId="0" borderId="0"/>
    <xf numFmtId="9"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0" fontId="1" fillId="0" borderId="0"/>
    <xf numFmtId="165" fontId="20" fillId="0" borderId="0" applyFont="0" applyFill="0" applyBorder="0" applyAlignment="0" applyProtection="0"/>
    <xf numFmtId="9" fontId="1" fillId="0" borderId="0" applyFont="0" applyFill="0" applyBorder="0" applyAlignment="0" applyProtection="0"/>
    <xf numFmtId="0" fontId="30" fillId="0" borderId="0"/>
    <xf numFmtId="0" fontId="31" fillId="0" borderId="0"/>
    <xf numFmtId="44" fontId="1" fillId="0" borderId="0" applyFont="0" applyFill="0" applyBorder="0" applyAlignment="0" applyProtection="0"/>
    <xf numFmtId="43" fontId="20" fillId="0" borderId="0" applyFont="0" applyFill="0" applyBorder="0" applyAlignment="0" applyProtection="0"/>
    <xf numFmtId="0" fontId="20" fillId="0" borderId="0"/>
    <xf numFmtId="0" fontId="20" fillId="0" borderId="0"/>
    <xf numFmtId="0" fontId="20" fillId="0" borderId="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24" fillId="0" borderId="0"/>
    <xf numFmtId="0" fontId="1" fillId="0" borderId="0"/>
    <xf numFmtId="0" fontId="20" fillId="0" borderId="0"/>
    <xf numFmtId="0" fontId="20" fillId="0" borderId="0"/>
    <xf numFmtId="0" fontId="1" fillId="0" borderId="0"/>
    <xf numFmtId="0" fontId="1" fillId="0" borderId="0"/>
    <xf numFmtId="0" fontId="26" fillId="0" borderId="0"/>
    <xf numFmtId="0" fontId="20" fillId="0" borderId="0"/>
    <xf numFmtId="0" fontId="20" fillId="0" borderId="0"/>
    <xf numFmtId="0" fontId="20" fillId="0" borderId="0"/>
    <xf numFmtId="0" fontId="20" fillId="0" borderId="0"/>
    <xf numFmtId="0" fontId="1" fillId="0" borderId="0"/>
    <xf numFmtId="0" fontId="32" fillId="0" borderId="0" applyNumberFormat="0" applyFill="0" applyBorder="0" applyAlignment="0" applyProtection="0"/>
    <xf numFmtId="0" fontId="1" fillId="0" borderId="0"/>
    <xf numFmtId="43" fontId="20" fillId="0" borderId="0" applyFont="0" applyFill="0" applyBorder="0" applyAlignment="0" applyProtection="0"/>
    <xf numFmtId="16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0" fontId="20" fillId="0" borderId="0"/>
    <xf numFmtId="0" fontId="20" fillId="0" borderId="0"/>
    <xf numFmtId="0" fontId="20" fillId="0" borderId="0"/>
    <xf numFmtId="16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33" fillId="0" borderId="0" applyNumberForma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43" fontId="20" fillId="0" borderId="0" applyFont="0" applyFill="0" applyBorder="0" applyAlignment="0" applyProtection="0"/>
    <xf numFmtId="43" fontId="1" fillId="0" borderId="0" applyFont="0" applyFill="0" applyBorder="0" applyAlignment="0" applyProtection="0"/>
    <xf numFmtId="44" fontId="20" fillId="0" borderId="0" applyFont="0" applyFill="0" applyBorder="0" applyAlignment="0" applyProtection="0"/>
  </cellStyleXfs>
  <cellXfs count="270">
    <xf numFmtId="0" fontId="0" fillId="0" borderId="0" xfId="0"/>
    <xf numFmtId="0" fontId="4" fillId="0" borderId="0" xfId="0" applyFont="1" applyFill="1" applyBorder="1"/>
    <xf numFmtId="0" fontId="4" fillId="0" borderId="1" xfId="0" applyFont="1" applyFill="1" applyBorder="1"/>
    <xf numFmtId="0" fontId="4" fillId="0" borderId="1" xfId="0" applyFont="1" applyFill="1" applyBorder="1" applyAlignment="1">
      <alignmen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right"/>
    </xf>
    <xf numFmtId="0" fontId="4" fillId="0" borderId="4" xfId="0" applyFont="1" applyFill="1" applyBorder="1" applyAlignment="1">
      <alignment horizontal="left" vertical="center" wrapText="1"/>
    </xf>
    <xf numFmtId="0" fontId="4" fillId="0" borderId="12" xfId="0" applyFont="1" applyFill="1" applyBorder="1" applyAlignment="1">
      <alignment horizontal="right"/>
    </xf>
    <xf numFmtId="0" fontId="4" fillId="0" borderId="13" xfId="0" applyFont="1" applyFill="1" applyBorder="1" applyAlignment="1">
      <alignment horizontal="left" vertical="center" wrapText="1"/>
    </xf>
    <xf numFmtId="0" fontId="4" fillId="0" borderId="14" xfId="0" applyFont="1" applyFill="1" applyBorder="1"/>
    <xf numFmtId="0" fontId="4" fillId="0" borderId="0" xfId="0" applyFont="1" applyFill="1" applyBorder="1" applyAlignment="1">
      <alignment vertical="center" wrapText="1"/>
    </xf>
    <xf numFmtId="0" fontId="4" fillId="0" borderId="2" xfId="0" applyFont="1" applyFill="1" applyBorder="1"/>
    <xf numFmtId="0" fontId="4" fillId="0" borderId="4" xfId="0" applyFont="1" applyFill="1" applyBorder="1"/>
    <xf numFmtId="0" fontId="4" fillId="0" borderId="8" xfId="0" applyFont="1" applyFill="1" applyBorder="1" applyAlignment="1">
      <alignment horizontal="center"/>
    </xf>
    <xf numFmtId="0" fontId="4" fillId="0" borderId="9" xfId="0" applyFont="1" applyFill="1" applyBorder="1" applyAlignment="1">
      <alignment horizontal="center"/>
    </xf>
    <xf numFmtId="0" fontId="4" fillId="0" borderId="10" xfId="0" applyFont="1" applyFill="1" applyBorder="1"/>
    <xf numFmtId="0" fontId="4" fillId="0" borderId="11" xfId="0" applyFont="1" applyFill="1" applyBorder="1" applyAlignment="1">
      <alignment horizontal="center"/>
    </xf>
    <xf numFmtId="0" fontId="4" fillId="0" borderId="8" xfId="0" applyFont="1" applyFill="1" applyBorder="1"/>
    <xf numFmtId="0" fontId="4" fillId="0" borderId="14" xfId="0" applyFont="1" applyFill="1" applyBorder="1" applyAlignment="1">
      <alignment horizontal="center"/>
    </xf>
    <xf numFmtId="0" fontId="4" fillId="0" borderId="11" xfId="0" applyFont="1" applyFill="1" applyBorder="1"/>
    <xf numFmtId="0" fontId="4" fillId="0" borderId="12" xfId="0" applyFont="1" applyFill="1" applyBorder="1"/>
    <xf numFmtId="0" fontId="4" fillId="0" borderId="13" xfId="0" applyFont="1" applyFill="1" applyBorder="1"/>
    <xf numFmtId="167" fontId="11" fillId="0" borderId="0" xfId="3" applyNumberFormat="1" applyFont="1" applyFill="1" applyBorder="1" applyAlignment="1">
      <alignment horizontal="left" vertical="top"/>
    </xf>
    <xf numFmtId="0" fontId="10" fillId="0" borderId="0" xfId="0" applyFont="1" applyFill="1" applyBorder="1"/>
    <xf numFmtId="0" fontId="10" fillId="0" borderId="15" xfId="0" applyFont="1" applyFill="1" applyBorder="1" applyAlignment="1">
      <alignment horizontal="center" vertical="top"/>
    </xf>
    <xf numFmtId="0" fontId="10" fillId="0" borderId="0" xfId="0" applyFont="1" applyFill="1" applyBorder="1" applyAlignment="1">
      <alignment horizontal="center"/>
    </xf>
    <xf numFmtId="0" fontId="13" fillId="0" borderId="0" xfId="0" applyFont="1" applyFill="1" applyBorder="1"/>
    <xf numFmtId="0" fontId="15" fillId="0" borderId="15" xfId="0" applyFont="1" applyFill="1" applyBorder="1" applyAlignment="1">
      <alignment horizontal="center" vertical="center"/>
    </xf>
    <xf numFmtId="0" fontId="15" fillId="0" borderId="2" xfId="2" applyNumberFormat="1" applyFont="1" applyFill="1" applyBorder="1" applyAlignment="1">
      <alignment horizontal="justify" vertical="center" wrapText="1"/>
    </xf>
    <xf numFmtId="0" fontId="17" fillId="0" borderId="4" xfId="0" applyFont="1" applyFill="1" applyBorder="1"/>
    <xf numFmtId="167" fontId="18" fillId="0" borderId="2" xfId="3" applyNumberFormat="1" applyFont="1" applyFill="1" applyBorder="1" applyAlignment="1">
      <alignment horizontal="left" vertical="top"/>
    </xf>
    <xf numFmtId="167" fontId="18" fillId="0" borderId="3" xfId="3" applyNumberFormat="1" applyFont="1" applyFill="1" applyBorder="1" applyAlignment="1">
      <alignment horizontal="left" vertical="top"/>
    </xf>
    <xf numFmtId="0" fontId="17" fillId="0" borderId="2" xfId="0" applyFont="1" applyFill="1" applyBorder="1"/>
    <xf numFmtId="0" fontId="17" fillId="0" borderId="3" xfId="0" applyFont="1" applyFill="1" applyBorder="1"/>
    <xf numFmtId="0" fontId="19" fillId="0" borderId="15" xfId="0" applyFont="1" applyFill="1" applyBorder="1" applyAlignment="1">
      <alignment horizontal="center" vertical="center"/>
    </xf>
    <xf numFmtId="0" fontId="14" fillId="0" borderId="0" xfId="1" applyFont="1" applyFill="1" applyBorder="1" applyAlignment="1">
      <alignment horizontal="center" vertical="center"/>
    </xf>
    <xf numFmtId="0" fontId="25" fillId="0" borderId="0" xfId="0" applyFont="1" applyFill="1" applyBorder="1"/>
    <xf numFmtId="4" fontId="23" fillId="0" borderId="1" xfId="0" applyNumberFormat="1" applyFont="1" applyFill="1" applyBorder="1" applyAlignment="1">
      <alignment horizontal="center" vertical="center"/>
    </xf>
    <xf numFmtId="4" fontId="23" fillId="0" borderId="0" xfId="0" applyNumberFormat="1" applyFont="1" applyFill="1" applyBorder="1" applyAlignment="1">
      <alignment horizontal="center" vertical="center"/>
    </xf>
    <xf numFmtId="0" fontId="23" fillId="0" borderId="1" xfId="0" applyFont="1" applyFill="1" applyBorder="1" applyAlignment="1">
      <alignment horizontal="center" vertical="center"/>
    </xf>
    <xf numFmtId="0" fontId="2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9" fillId="0" borderId="15" xfId="0" applyFont="1" applyFill="1" applyBorder="1" applyAlignment="1">
      <alignment horizontal="center" vertical="center"/>
    </xf>
    <xf numFmtId="0" fontId="4" fillId="0" borderId="7" xfId="0" applyFont="1" applyFill="1" applyBorder="1" applyAlignment="1">
      <alignment horizontal="center" vertical="center" wrapText="1"/>
    </xf>
    <xf numFmtId="0" fontId="25" fillId="0" borderId="0" xfId="0" applyFont="1" applyFill="1" applyBorder="1" applyAlignment="1">
      <alignment horizontal="justify" vertical="justify"/>
    </xf>
    <xf numFmtId="0" fontId="1" fillId="0" borderId="15" xfId="0" applyFont="1" applyFill="1" applyBorder="1" applyAlignment="1">
      <alignment horizontal="center" vertical="center"/>
    </xf>
    <xf numFmtId="0" fontId="0" fillId="0" borderId="0" xfId="0" applyAlignment="1">
      <alignment vertical="top"/>
    </xf>
    <xf numFmtId="4" fontId="25" fillId="0" borderId="15" xfId="0" applyNumberFormat="1" applyFont="1" applyBorder="1" applyAlignment="1">
      <alignment horizontal="center" vertical="center"/>
    </xf>
    <xf numFmtId="4" fontId="29" fillId="0" borderId="15" xfId="0" applyNumberFormat="1" applyFont="1" applyBorder="1" applyAlignment="1">
      <alignment horizontal="center" vertical="center"/>
    </xf>
    <xf numFmtId="4" fontId="25" fillId="2" borderId="15" xfId="0" applyNumberFormat="1" applyFont="1" applyFill="1" applyBorder="1" applyAlignment="1">
      <alignment horizontal="center" vertical="center"/>
    </xf>
    <xf numFmtId="0" fontId="25" fillId="0" borderId="15" xfId="0" applyFont="1" applyBorder="1" applyAlignment="1">
      <alignment horizontal="justify" vertical="center" wrapText="1"/>
    </xf>
    <xf numFmtId="0" fontId="25" fillId="0" borderId="15" xfId="2" applyFont="1" applyFill="1" applyBorder="1" applyAlignment="1">
      <alignment horizontal="justify" vertical="center" wrapText="1"/>
    </xf>
    <xf numFmtId="0" fontId="29" fillId="0" borderId="15" xfId="2" applyFont="1" applyFill="1" applyBorder="1" applyAlignment="1">
      <alignment horizontal="justify" vertical="center" wrapText="1"/>
    </xf>
    <xf numFmtId="0" fontId="25" fillId="0" borderId="15" xfId="2" applyFont="1" applyFill="1" applyBorder="1" applyAlignment="1">
      <alignment horizontal="right" vertical="center"/>
    </xf>
    <xf numFmtId="0" fontId="1" fillId="0" borderId="14" xfId="0" applyFont="1" applyFill="1" applyBorder="1" applyAlignment="1">
      <alignment horizontal="center" vertical="center"/>
    </xf>
    <xf numFmtId="0" fontId="29" fillId="0" borderId="15" xfId="2" applyFont="1" applyBorder="1" applyAlignment="1">
      <alignment horizontal="justify" vertical="center" wrapText="1"/>
    </xf>
    <xf numFmtId="165" fontId="4" fillId="0" borderId="0" xfId="276" applyFont="1" applyFill="1" applyBorder="1"/>
    <xf numFmtId="0" fontId="42" fillId="0" borderId="0" xfId="0" applyFont="1" applyFill="1" applyBorder="1"/>
    <xf numFmtId="0" fontId="41" fillId="0" borderId="15" xfId="0" applyFont="1" applyFill="1" applyBorder="1" applyAlignment="1">
      <alignment horizontal="center" vertical="top"/>
    </xf>
    <xf numFmtId="0" fontId="41" fillId="0" borderId="15" xfId="0" applyFont="1" applyFill="1" applyBorder="1" applyAlignment="1">
      <alignment horizontal="justify" vertical="justify"/>
    </xf>
    <xf numFmtId="0" fontId="29" fillId="0" borderId="15" xfId="0" applyFont="1" applyBorder="1" applyAlignment="1">
      <alignment horizontal="center" vertical="center"/>
    </xf>
    <xf numFmtId="0" fontId="41" fillId="0" borderId="15" xfId="0" applyFont="1" applyBorder="1" applyAlignment="1">
      <alignment horizontal="justify" vertical="center" wrapText="1"/>
    </xf>
    <xf numFmtId="0" fontId="29" fillId="0" borderId="15" xfId="0" applyFont="1" applyBorder="1" applyAlignment="1">
      <alignment horizontal="justify" vertical="center" wrapText="1"/>
    </xf>
    <xf numFmtId="0" fontId="25" fillId="0" borderId="15" xfId="0" applyFont="1" applyBorder="1" applyAlignment="1">
      <alignment horizontal="center" vertical="center"/>
    </xf>
    <xf numFmtId="0" fontId="25" fillId="0" borderId="15" xfId="0" applyFont="1" applyBorder="1" applyAlignment="1">
      <alignment horizontal="justify" vertical="center"/>
    </xf>
    <xf numFmtId="4" fontId="25" fillId="0" borderId="15" xfId="1" applyNumberFormat="1" applyFont="1" applyBorder="1" applyAlignment="1">
      <alignment horizontal="center" vertical="center"/>
    </xf>
    <xf numFmtId="0" fontId="25" fillId="0" borderId="15" xfId="1" applyFont="1" applyBorder="1" applyAlignment="1">
      <alignment horizontal="center" vertical="center"/>
    </xf>
    <xf numFmtId="0" fontId="25" fillId="0" borderId="15" xfId="2" applyFont="1" applyBorder="1" applyAlignment="1">
      <alignment horizontal="justify" vertical="center" wrapText="1"/>
    </xf>
    <xf numFmtId="0" fontId="25" fillId="0" borderId="15" xfId="2" applyFont="1" applyBorder="1" applyAlignment="1">
      <alignment horizontal="justify" vertical="top" wrapText="1"/>
    </xf>
    <xf numFmtId="0" fontId="25" fillId="0" borderId="15" xfId="0" applyFont="1" applyBorder="1" applyAlignment="1">
      <alignment horizontal="center" vertical="center" wrapText="1"/>
    </xf>
    <xf numFmtId="0" fontId="41" fillId="0" borderId="15" xfId="0" applyFont="1" applyFill="1" applyBorder="1" applyAlignment="1">
      <alignment horizontal="justify" vertical="top" wrapText="1"/>
    </xf>
    <xf numFmtId="0" fontId="29" fillId="0" borderId="15" xfId="0" applyFont="1" applyFill="1" applyBorder="1" applyAlignment="1">
      <alignment horizontal="center" vertical="top" wrapText="1"/>
    </xf>
    <xf numFmtId="4" fontId="23" fillId="0" borderId="15" xfId="0" applyNumberFormat="1" applyFont="1" applyFill="1" applyBorder="1" applyAlignment="1">
      <alignment horizontal="center" vertical="center"/>
    </xf>
    <xf numFmtId="0" fontId="25" fillId="0" borderId="15" xfId="0" applyFont="1" applyFill="1" applyBorder="1" applyAlignment="1">
      <alignment horizontal="center" vertical="center" wrapText="1"/>
    </xf>
    <xf numFmtId="4" fontId="25" fillId="0" borderId="15" xfId="1" applyNumberFormat="1" applyFont="1" applyFill="1" applyBorder="1" applyAlignment="1">
      <alignment horizontal="center" vertical="center"/>
    </xf>
    <xf numFmtId="0" fontId="29" fillId="0" borderId="15" xfId="0" applyFont="1" applyFill="1" applyBorder="1" applyAlignment="1">
      <alignment horizontal="center" vertical="center" wrapText="1"/>
    </xf>
    <xf numFmtId="0" fontId="23" fillId="0" borderId="15" xfId="0" applyFont="1" applyFill="1" applyBorder="1" applyAlignment="1">
      <alignment horizontal="center" vertical="center"/>
    </xf>
    <xf numFmtId="0" fontId="25" fillId="0" borderId="15" xfId="0" applyFont="1" applyFill="1" applyBorder="1" applyAlignment="1">
      <alignment horizontal="justify" vertical="justify"/>
    </xf>
    <xf numFmtId="0" fontId="44" fillId="0" borderId="15" xfId="0" applyFont="1" applyBorder="1" applyAlignment="1">
      <alignment horizontal="center" vertical="center"/>
    </xf>
    <xf numFmtId="0" fontId="44" fillId="2" borderId="15" xfId="0" applyFont="1" applyFill="1" applyBorder="1" applyAlignment="1">
      <alignment horizontal="center" vertical="center"/>
    </xf>
    <xf numFmtId="0" fontId="25" fillId="0" borderId="15" xfId="0" applyFont="1" applyFill="1" applyBorder="1" applyAlignment="1">
      <alignment vertical="top" wrapText="1"/>
    </xf>
    <xf numFmtId="0" fontId="29" fillId="0" borderId="15" xfId="0" applyFont="1" applyFill="1" applyBorder="1" applyAlignment="1">
      <alignment horizontal="right" vertical="top" wrapText="1"/>
    </xf>
    <xf numFmtId="0" fontId="29" fillId="0" borderId="15" xfId="0" applyFont="1" applyFill="1" applyBorder="1" applyAlignment="1">
      <alignment vertical="top" wrapText="1"/>
    </xf>
    <xf numFmtId="0" fontId="45" fillId="0" borderId="15" xfId="0" applyFont="1" applyBorder="1" applyAlignment="1">
      <alignment vertical="top"/>
    </xf>
    <xf numFmtId="0" fontId="44" fillId="0" borderId="15" xfId="0" applyFont="1" applyBorder="1" applyAlignment="1">
      <alignment vertical="top"/>
    </xf>
    <xf numFmtId="4" fontId="25" fillId="0" borderId="15" xfId="0" applyNumberFormat="1" applyFont="1" applyFill="1" applyBorder="1" applyAlignment="1">
      <alignment horizontal="center" vertical="center"/>
    </xf>
    <xf numFmtId="0" fontId="29" fillId="0" borderId="15" xfId="0" applyFont="1" applyFill="1" applyBorder="1" applyAlignment="1">
      <alignment horizontal="right" vertical="top"/>
    </xf>
    <xf numFmtId="0" fontId="29" fillId="0" borderId="3" xfId="0" applyFont="1" applyFill="1" applyBorder="1" applyAlignment="1">
      <alignment horizontal="right" vertical="top" wrapText="1"/>
    </xf>
    <xf numFmtId="0" fontId="29" fillId="0" borderId="4" xfId="0" applyFont="1" applyFill="1" applyBorder="1" applyAlignment="1">
      <alignment horizontal="right" vertical="top" wrapText="1"/>
    </xf>
    <xf numFmtId="165" fontId="44" fillId="0" borderId="15" xfId="276" applyFont="1" applyBorder="1" applyAlignment="1">
      <alignment vertical="top"/>
    </xf>
    <xf numFmtId="165" fontId="45" fillId="0" borderId="15" xfId="276" applyFont="1" applyBorder="1" applyAlignment="1">
      <alignment vertical="top"/>
    </xf>
    <xf numFmtId="165" fontId="29" fillId="0" borderId="15" xfId="276" applyFont="1" applyFill="1" applyBorder="1" applyAlignment="1">
      <alignment horizontal="center" vertical="top"/>
    </xf>
    <xf numFmtId="165" fontId="25" fillId="0" borderId="15" xfId="276" applyFont="1" applyFill="1" applyBorder="1" applyAlignment="1">
      <alignment horizontal="center" vertical="center"/>
    </xf>
    <xf numFmtId="165" fontId="29" fillId="0" borderId="15" xfId="276" applyFont="1" applyFill="1" applyBorder="1" applyAlignment="1">
      <alignment vertical="top" wrapText="1"/>
    </xf>
    <xf numFmtId="165" fontId="45" fillId="0" borderId="15" xfId="276" applyFont="1" applyBorder="1" applyAlignment="1">
      <alignment vertical="top" wrapText="1"/>
    </xf>
    <xf numFmtId="0" fontId="29" fillId="0" borderId="15" xfId="0" applyFont="1" applyFill="1" applyBorder="1" applyAlignment="1">
      <alignment vertical="center" wrapText="1"/>
    </xf>
    <xf numFmtId="0" fontId="29" fillId="0" borderId="15" xfId="0" applyFont="1" applyFill="1" applyBorder="1" applyAlignment="1">
      <alignment horizontal="right" vertical="center"/>
    </xf>
    <xf numFmtId="0" fontId="39" fillId="0" borderId="15" xfId="0" applyFont="1" applyFill="1" applyBorder="1" applyAlignment="1">
      <alignment vertical="center"/>
    </xf>
    <xf numFmtId="0" fontId="39" fillId="0" borderId="15" xfId="0" applyFont="1" applyFill="1" applyBorder="1" applyAlignment="1">
      <alignment horizontal="right" vertical="center"/>
    </xf>
    <xf numFmtId="0" fontId="29" fillId="0" borderId="3" xfId="0" applyFont="1" applyFill="1" applyBorder="1" applyAlignment="1">
      <alignment vertical="top" wrapText="1"/>
    </xf>
    <xf numFmtId="0" fontId="29" fillId="0" borderId="4" xfId="0" applyFont="1" applyFill="1" applyBorder="1" applyAlignment="1">
      <alignment horizontal="right" vertical="top"/>
    </xf>
    <xf numFmtId="0" fontId="25" fillId="0" borderId="15" xfId="0" applyFont="1" applyFill="1" applyBorder="1"/>
    <xf numFmtId="0" fontId="40" fillId="0" borderId="15" xfId="0" applyFont="1" applyFill="1" applyBorder="1" applyAlignment="1">
      <alignment vertical="center" wrapText="1"/>
    </xf>
    <xf numFmtId="165" fontId="4" fillId="0" borderId="15" xfId="276" applyFont="1" applyFill="1" applyBorder="1"/>
    <xf numFmtId="0" fontId="43" fillId="0" borderId="15" xfId="0" applyFont="1" applyFill="1" applyBorder="1" applyAlignment="1">
      <alignment horizontal="center" vertical="center" wrapText="1"/>
    </xf>
    <xf numFmtId="0" fontId="37" fillId="0" borderId="15" xfId="0" applyFont="1" applyFill="1" applyBorder="1" applyAlignment="1">
      <alignment horizontal="center" vertical="center"/>
    </xf>
    <xf numFmtId="0" fontId="28" fillId="0" borderId="15" xfId="0" applyFont="1" applyBorder="1" applyAlignment="1">
      <alignment horizontal="center" vertical="center"/>
    </xf>
    <xf numFmtId="0" fontId="6" fillId="0" borderId="15" xfId="0" applyFont="1" applyFill="1" applyBorder="1" applyAlignment="1">
      <alignment horizontal="center" vertical="center"/>
    </xf>
    <xf numFmtId="0" fontId="43" fillId="0" borderId="2" xfId="0" applyFont="1" applyFill="1" applyBorder="1" applyAlignment="1">
      <alignment horizontal="center" vertical="center" wrapText="1"/>
    </xf>
    <xf numFmtId="0" fontId="29" fillId="0" borderId="15" xfId="0" applyFont="1" applyFill="1" applyBorder="1" applyAlignment="1">
      <alignment horizontal="center" vertical="center"/>
    </xf>
    <xf numFmtId="4" fontId="29" fillId="0" borderId="15" xfId="0" applyNumberFormat="1" applyFont="1" applyFill="1" applyBorder="1" applyAlignment="1">
      <alignment horizontal="center" vertical="center"/>
    </xf>
    <xf numFmtId="165" fontId="4" fillId="0" borderId="1" xfId="276" applyFont="1" applyFill="1" applyBorder="1"/>
    <xf numFmtId="165" fontId="4" fillId="0" borderId="5" xfId="276" applyFont="1" applyFill="1" applyBorder="1" applyAlignment="1">
      <alignment horizontal="right"/>
    </xf>
    <xf numFmtId="165" fontId="4" fillId="0" borderId="12" xfId="276" applyFont="1" applyFill="1" applyBorder="1" applyAlignment="1">
      <alignment horizontal="right"/>
    </xf>
    <xf numFmtId="165" fontId="29" fillId="0" borderId="15" xfId="276" applyFont="1" applyFill="1" applyBorder="1" applyAlignment="1">
      <alignment vertical="center" wrapText="1"/>
    </xf>
    <xf numFmtId="165" fontId="39" fillId="0" borderId="15" xfId="276" applyFont="1" applyFill="1" applyBorder="1" applyAlignment="1">
      <alignment vertical="center"/>
    </xf>
    <xf numFmtId="165" fontId="39" fillId="0" borderId="15" xfId="276" applyFont="1" applyFill="1" applyBorder="1" applyAlignment="1">
      <alignment horizontal="right" vertical="center"/>
    </xf>
    <xf numFmtId="165" fontId="44" fillId="0" borderId="15" xfId="276" applyFont="1" applyBorder="1" applyAlignment="1">
      <alignment horizontal="center" vertical="top"/>
    </xf>
    <xf numFmtId="165" fontId="29" fillId="0" borderId="15" xfId="276" applyFont="1" applyFill="1" applyBorder="1" applyAlignment="1">
      <alignment horizontal="right" vertical="top" wrapText="1"/>
    </xf>
    <xf numFmtId="165" fontId="29" fillId="0" borderId="3" xfId="276" applyFont="1" applyFill="1" applyBorder="1" applyAlignment="1">
      <alignment vertical="top" wrapText="1"/>
    </xf>
    <xf numFmtId="165" fontId="29" fillId="0" borderId="3" xfId="276" applyFont="1" applyFill="1" applyBorder="1" applyAlignment="1">
      <alignment horizontal="right" vertical="top" wrapText="1"/>
    </xf>
    <xf numFmtId="2" fontId="25" fillId="0" borderId="15" xfId="0" applyNumberFormat="1" applyFont="1" applyFill="1" applyBorder="1" applyAlignment="1">
      <alignment horizontal="center" vertical="center"/>
    </xf>
    <xf numFmtId="0" fontId="47" fillId="2" borderId="15" xfId="0" applyFont="1" applyFill="1" applyBorder="1" applyAlignment="1">
      <alignment horizontal="justify" vertical="center" wrapText="1"/>
    </xf>
    <xf numFmtId="0" fontId="46" fillId="2" borderId="16" xfId="0" applyFont="1" applyFill="1" applyBorder="1" applyAlignment="1">
      <alignment horizontal="justify" vertical="center"/>
    </xf>
    <xf numFmtId="0" fontId="46" fillId="2" borderId="15" xfId="0" applyFont="1" applyFill="1" applyBorder="1" applyAlignment="1">
      <alignment horizontal="justify" vertical="center" wrapText="1"/>
    </xf>
    <xf numFmtId="0" fontId="46" fillId="2" borderId="15" xfId="250" applyNumberFormat="1" applyFont="1" applyFill="1" applyBorder="1" applyAlignment="1">
      <alignment horizontal="justify" vertical="center" wrapText="1"/>
    </xf>
    <xf numFmtId="0" fontId="24" fillId="2" borderId="15" xfId="0" applyFont="1" applyFill="1" applyBorder="1" applyAlignment="1">
      <alignment horizontal="justify" vertical="center" wrapText="1"/>
    </xf>
    <xf numFmtId="0" fontId="46" fillId="2" borderId="15" xfId="2" applyFont="1" applyFill="1" applyBorder="1" applyAlignment="1">
      <alignment horizontal="justify" vertical="center" wrapText="1"/>
    </xf>
    <xf numFmtId="0" fontId="25" fillId="2" borderId="16" xfId="0" applyFont="1" applyFill="1" applyBorder="1" applyAlignment="1">
      <alignment horizontal="center" vertical="center"/>
    </xf>
    <xf numFmtId="4" fontId="25" fillId="2" borderId="15" xfId="17" applyNumberFormat="1" applyFont="1" applyFill="1" applyBorder="1" applyAlignment="1">
      <alignment horizontal="center" vertical="center"/>
    </xf>
    <xf numFmtId="0" fontId="46" fillId="2" borderId="17" xfId="0" applyFont="1" applyFill="1" applyBorder="1" applyAlignment="1">
      <alignment horizontal="justify" vertical="center"/>
    </xf>
    <xf numFmtId="0" fontId="44" fillId="2" borderId="15" xfId="2" applyFont="1" applyFill="1" applyBorder="1" applyAlignment="1">
      <alignment horizontal="justify" vertical="center" wrapText="1"/>
    </xf>
    <xf numFmtId="0" fontId="46" fillId="2" borderId="17" xfId="0" applyFont="1" applyFill="1" applyBorder="1" applyAlignment="1">
      <alignment horizontal="justify" vertical="center" wrapText="1"/>
    </xf>
    <xf numFmtId="0" fontId="46" fillId="2" borderId="16" xfId="0" applyFont="1" applyFill="1" applyBorder="1" applyAlignment="1">
      <alignment horizontal="justify" vertical="center" wrapText="1"/>
    </xf>
    <xf numFmtId="0" fontId="46" fillId="2" borderId="17" xfId="2" applyNumberFormat="1" applyFont="1" applyFill="1" applyBorder="1" applyAlignment="1">
      <alignment horizontal="justify" vertical="center" wrapText="1"/>
    </xf>
    <xf numFmtId="0" fontId="46" fillId="2" borderId="16" xfId="2" applyNumberFormat="1" applyFont="1" applyFill="1" applyBorder="1" applyAlignment="1">
      <alignment horizontal="justify" vertical="center" wrapText="1"/>
    </xf>
    <xf numFmtId="0" fontId="46" fillId="2" borderId="15" xfId="2" applyNumberFormat="1" applyFont="1" applyFill="1" applyBorder="1" applyAlignment="1">
      <alignment horizontal="justify" vertical="top" wrapText="1"/>
    </xf>
    <xf numFmtId="0" fontId="44" fillId="2" borderId="15" xfId="0" applyFont="1" applyFill="1" applyBorder="1" applyAlignment="1">
      <alignment horizontal="justify" vertical="center" wrapText="1"/>
    </xf>
    <xf numFmtId="0" fontId="38" fillId="2" borderId="16" xfId="2" applyNumberFormat="1" applyFont="1" applyFill="1" applyBorder="1" applyAlignment="1">
      <alignment horizontal="justify" vertical="center" wrapText="1"/>
    </xf>
    <xf numFmtId="0" fontId="46" fillId="2" borderId="17" xfId="0" applyFont="1" applyFill="1" applyBorder="1" applyAlignment="1">
      <alignment horizontal="justify" vertical="top" wrapText="1"/>
    </xf>
    <xf numFmtId="0" fontId="46" fillId="2" borderId="16" xfId="0" applyFont="1" applyFill="1" applyBorder="1" applyAlignment="1">
      <alignment horizontal="justify" vertical="top" wrapText="1"/>
    </xf>
    <xf numFmtId="49" fontId="46" fillId="2" borderId="15" xfId="58" applyNumberFormat="1" applyFont="1" applyFill="1" applyBorder="1" applyAlignment="1" applyProtection="1">
      <alignment horizontal="justify" vertical="center" wrapText="1"/>
      <protection locked="0"/>
    </xf>
    <xf numFmtId="0" fontId="4" fillId="0" borderId="0" xfId="0" applyFont="1" applyFill="1" applyBorder="1"/>
    <xf numFmtId="165" fontId="48" fillId="0" borderId="0" xfId="276" applyFont="1" applyFill="1" applyBorder="1"/>
    <xf numFmtId="165" fontId="48" fillId="0" borderId="9" xfId="276" applyFont="1" applyFill="1" applyBorder="1" applyAlignment="1">
      <alignment horizontal="center" vertical="center"/>
    </xf>
    <xf numFmtId="165" fontId="48" fillId="0" borderId="11" xfId="276" applyFont="1" applyFill="1" applyBorder="1" applyAlignment="1">
      <alignment horizontal="center" vertical="center"/>
    </xf>
    <xf numFmtId="165" fontId="48" fillId="0" borderId="9" xfId="276" applyFont="1" applyFill="1" applyBorder="1"/>
    <xf numFmtId="165" fontId="48" fillId="0" borderId="14" xfId="276" applyFont="1" applyFill="1" applyBorder="1"/>
    <xf numFmtId="165" fontId="45" fillId="0" borderId="15" xfId="276" applyFont="1" applyFill="1" applyBorder="1" applyAlignment="1">
      <alignment horizontal="center" vertical="center"/>
    </xf>
    <xf numFmtId="165" fontId="44" fillId="0" borderId="15" xfId="276" applyFont="1" applyFill="1" applyBorder="1" applyAlignment="1">
      <alignment horizontal="center" vertical="center"/>
    </xf>
    <xf numFmtId="165" fontId="45" fillId="0" borderId="15" xfId="276" applyFont="1" applyFill="1" applyBorder="1" applyAlignment="1">
      <alignment horizontal="center" vertical="top"/>
    </xf>
    <xf numFmtId="165" fontId="48" fillId="0" borderId="15" xfId="276" applyFont="1" applyFill="1" applyBorder="1"/>
    <xf numFmtId="0" fontId="39" fillId="0" borderId="15" xfId="0" applyFont="1" applyFill="1" applyBorder="1" applyAlignment="1">
      <alignment horizontal="center" vertical="center"/>
    </xf>
    <xf numFmtId="0" fontId="38" fillId="0" borderId="15" xfId="0" applyFont="1" applyFill="1" applyBorder="1" applyAlignment="1">
      <alignment horizontal="center" vertical="center"/>
    </xf>
    <xf numFmtId="0" fontId="29"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49" fillId="0" borderId="0" xfId="0" applyFont="1" applyFill="1" applyBorder="1"/>
    <xf numFmtId="0" fontId="15" fillId="3" borderId="15" xfId="0" applyFont="1" applyFill="1" applyBorder="1" applyAlignment="1">
      <alignment horizontal="center" vertical="center"/>
    </xf>
    <xf numFmtId="0" fontId="15" fillId="3" borderId="2" xfId="2" applyNumberFormat="1" applyFont="1" applyFill="1" applyBorder="1" applyAlignment="1">
      <alignment horizontal="justify" vertical="center" wrapText="1"/>
    </xf>
    <xf numFmtId="167" fontId="51" fillId="0" borderId="3" xfId="3" applyNumberFormat="1" applyFont="1" applyFill="1" applyBorder="1" applyAlignment="1">
      <alignment horizontal="left" vertical="top"/>
    </xf>
    <xf numFmtId="165" fontId="50" fillId="0" borderId="4" xfId="276" applyFont="1" applyFill="1" applyBorder="1" applyAlignment="1">
      <alignment horizontal="left" vertical="top"/>
    </xf>
    <xf numFmtId="165" fontId="50" fillId="0" borderId="4" xfId="276" applyFont="1" applyFill="1" applyBorder="1"/>
    <xf numFmtId="165" fontId="52" fillId="0" borderId="4" xfId="276" applyFont="1" applyFill="1" applyBorder="1" applyAlignment="1">
      <alignment horizontal="left" vertical="top"/>
    </xf>
    <xf numFmtId="0" fontId="53" fillId="3" borderId="2" xfId="2" applyFont="1" applyFill="1" applyBorder="1" applyAlignment="1">
      <alignment horizontal="left" vertical="top"/>
    </xf>
    <xf numFmtId="0" fontId="15" fillId="4" borderId="2" xfId="2" applyNumberFormat="1" applyFont="1" applyFill="1" applyBorder="1" applyAlignment="1">
      <alignment horizontal="justify" vertical="center" wrapText="1"/>
    </xf>
    <xf numFmtId="0" fontId="54" fillId="4" borderId="2" xfId="0" applyFont="1" applyFill="1" applyBorder="1" applyAlignment="1">
      <alignment horizontal="right"/>
    </xf>
    <xf numFmtId="0" fontId="10" fillId="4" borderId="2" xfId="0" applyFont="1" applyFill="1" applyBorder="1"/>
    <xf numFmtId="0" fontId="10" fillId="4" borderId="3" xfId="0" applyFont="1" applyFill="1" applyBorder="1"/>
    <xf numFmtId="165" fontId="52" fillId="4" borderId="4" xfId="276" applyFont="1" applyFill="1" applyBorder="1" applyAlignment="1">
      <alignment horizontal="left" vertical="top"/>
    </xf>
    <xf numFmtId="0" fontId="10" fillId="4" borderId="4" xfId="0" applyFont="1" applyFill="1" applyBorder="1"/>
    <xf numFmtId="44" fontId="10" fillId="0" borderId="0" xfId="0" applyNumberFormat="1" applyFont="1" applyFill="1" applyBorder="1"/>
    <xf numFmtId="0" fontId="29" fillId="0" borderId="7" xfId="0" applyFont="1" applyFill="1" applyBorder="1" applyAlignment="1">
      <alignment horizontal="left" vertical="justify" wrapText="1"/>
    </xf>
    <xf numFmtId="0" fontId="25" fillId="0" borderId="15"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15" xfId="1" applyFont="1" applyFill="1" applyBorder="1" applyAlignment="1">
      <alignment horizontal="center" vertical="center"/>
    </xf>
    <xf numFmtId="0" fontId="25" fillId="0" borderId="15" xfId="1" applyFont="1" applyFill="1" applyBorder="1" applyAlignment="1">
      <alignment horizontal="center" vertical="center"/>
    </xf>
    <xf numFmtId="1" fontId="25" fillId="0" borderId="15" xfId="1" applyNumberFormat="1" applyFont="1" applyFill="1" applyBorder="1" applyAlignment="1">
      <alignment horizontal="center" vertical="center"/>
    </xf>
    <xf numFmtId="1" fontId="25" fillId="0" borderId="15" xfId="2" applyNumberFormat="1" applyFont="1" applyFill="1" applyBorder="1" applyAlignment="1">
      <alignment horizontal="center" vertical="center"/>
    </xf>
    <xf numFmtId="0" fontId="41" fillId="0" borderId="15" xfId="1" applyFont="1" applyFill="1" applyBorder="1" applyAlignment="1">
      <alignment horizontal="center" vertical="center"/>
    </xf>
    <xf numFmtId="0" fontId="41" fillId="0" borderId="15" xfId="0" applyFont="1" applyFill="1" applyBorder="1" applyAlignment="1">
      <alignment horizontal="center" vertical="center"/>
    </xf>
    <xf numFmtId="0" fontId="46" fillId="0" borderId="15" xfId="1" applyNumberFormat="1" applyFont="1" applyFill="1" applyBorder="1" applyAlignment="1">
      <alignment horizontal="center" vertical="center" wrapText="1"/>
    </xf>
    <xf numFmtId="0" fontId="46" fillId="0" borderId="16" xfId="0" applyFont="1" applyFill="1" applyBorder="1" applyAlignment="1">
      <alignment horizontal="center" vertical="center"/>
    </xf>
    <xf numFmtId="0" fontId="41" fillId="0" borderId="15" xfId="1" applyNumberFormat="1" applyFont="1" applyFill="1" applyBorder="1" applyAlignment="1">
      <alignment horizontal="center" vertical="center" wrapText="1"/>
    </xf>
    <xf numFmtId="0" fontId="47" fillId="0" borderId="15" xfId="0" applyFont="1" applyFill="1" applyBorder="1" applyAlignment="1">
      <alignment horizontal="center" vertical="center"/>
    </xf>
    <xf numFmtId="0" fontId="25" fillId="0" borderId="15" xfId="1" applyNumberFormat="1" applyFont="1" applyFill="1" applyBorder="1" applyAlignment="1">
      <alignment horizontal="center" vertical="center" wrapText="1"/>
    </xf>
    <xf numFmtId="0" fontId="46" fillId="0" borderId="17" xfId="0" applyFont="1" applyFill="1" applyBorder="1" applyAlignment="1">
      <alignment horizontal="center" vertical="center"/>
    </xf>
    <xf numFmtId="0" fontId="46" fillId="0" borderId="15" xfId="1" applyNumberFormat="1" applyFont="1" applyFill="1" applyBorder="1" applyAlignment="1">
      <alignment horizontal="center" vertical="center"/>
    </xf>
    <xf numFmtId="0" fontId="29" fillId="0" borderId="15" xfId="0" applyFont="1" applyFill="1" applyBorder="1" applyAlignment="1">
      <alignment horizontal="center" vertical="top"/>
    </xf>
    <xf numFmtId="165" fontId="45" fillId="0" borderId="15" xfId="276" applyFont="1" applyFill="1" applyBorder="1" applyAlignment="1">
      <alignment horizontal="center" vertical="center"/>
    </xf>
    <xf numFmtId="0" fontId="25" fillId="0" borderId="2" xfId="0" applyFont="1" applyFill="1" applyBorder="1" applyAlignment="1">
      <alignment horizontal="left" vertical="center"/>
    </xf>
    <xf numFmtId="0" fontId="25" fillId="0" borderId="3" xfId="0" applyFont="1" applyFill="1" applyBorder="1" applyAlignment="1">
      <alignment horizontal="left"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5" fillId="0" borderId="6" xfId="0" applyFont="1" applyFill="1" applyBorder="1" applyAlignment="1">
      <alignment horizontal="center" vertical="center"/>
    </xf>
    <xf numFmtId="0" fontId="3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35" fillId="0" borderId="1"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15" xfId="0" applyFont="1" applyFill="1" applyBorder="1" applyAlignment="1">
      <alignment horizontal="justify" vertical="justify"/>
    </xf>
    <xf numFmtId="4" fontId="29" fillId="0" borderId="15" xfId="0" applyNumberFormat="1" applyFont="1" applyFill="1" applyBorder="1" applyAlignment="1">
      <alignment horizontal="center" vertical="center"/>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7" fillId="0" borderId="0" xfId="0" applyFont="1" applyFill="1" applyBorder="1" applyAlignment="1">
      <alignment horizontal="center"/>
    </xf>
    <xf numFmtId="0" fontId="34" fillId="0" borderId="0" xfId="0" applyFont="1" applyFill="1" applyBorder="1" applyAlignment="1">
      <alignment horizontal="center"/>
    </xf>
    <xf numFmtId="0" fontId="8" fillId="0" borderId="0" xfId="1" applyFont="1" applyFill="1" applyBorder="1" applyAlignment="1">
      <alignment horizontal="center"/>
    </xf>
    <xf numFmtId="0" fontId="9" fillId="0" borderId="0" xfId="1" applyFont="1" applyFill="1" applyBorder="1" applyAlignment="1">
      <alignment horizontal="center"/>
    </xf>
    <xf numFmtId="0" fontId="23" fillId="0" borderId="2" xfId="0" applyFont="1" applyFill="1" applyBorder="1" applyAlignment="1">
      <alignment horizontal="left" vertical="center"/>
    </xf>
    <xf numFmtId="0" fontId="23" fillId="0" borderId="3" xfId="0" applyFont="1" applyFill="1" applyBorder="1" applyAlignment="1">
      <alignment horizontal="left" vertical="center"/>
    </xf>
    <xf numFmtId="0" fontId="23" fillId="0" borderId="4" xfId="0" applyFont="1" applyFill="1" applyBorder="1" applyAlignment="1">
      <alignment horizontal="left" vertical="center"/>
    </xf>
    <xf numFmtId="0" fontId="23" fillId="0" borderId="5" xfId="0" applyFont="1" applyFill="1" applyBorder="1" applyAlignment="1">
      <alignment horizontal="left" vertical="top"/>
    </xf>
    <xf numFmtId="0" fontId="23" fillId="0" borderId="6" xfId="0" applyFont="1" applyFill="1" applyBorder="1" applyAlignment="1">
      <alignment horizontal="left" vertical="top"/>
    </xf>
    <xf numFmtId="0" fontId="23" fillId="0" borderId="7" xfId="0" applyFont="1" applyFill="1" applyBorder="1" applyAlignment="1">
      <alignment horizontal="left" vertical="top"/>
    </xf>
    <xf numFmtId="0" fontId="23" fillId="0" borderId="12" xfId="0" applyFont="1" applyFill="1" applyBorder="1" applyAlignment="1">
      <alignment horizontal="left" vertical="top"/>
    </xf>
    <xf numFmtId="0" fontId="23" fillId="0" borderId="1" xfId="0" applyFont="1" applyFill="1" applyBorder="1" applyAlignment="1">
      <alignment horizontal="left" vertical="top"/>
    </xf>
    <xf numFmtId="0" fontId="23" fillId="0" borderId="13" xfId="0" applyFont="1" applyFill="1" applyBorder="1" applyAlignment="1">
      <alignment horizontal="left" vertical="top"/>
    </xf>
    <xf numFmtId="0" fontId="23" fillId="0" borderId="5"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15" fillId="3" borderId="2" xfId="2" applyNumberFormat="1" applyFont="1" applyFill="1" applyBorder="1" applyAlignment="1">
      <alignment horizontal="center" vertical="center" wrapText="1"/>
    </xf>
    <xf numFmtId="0" fontId="15" fillId="3" borderId="3" xfId="2" applyNumberFormat="1" applyFont="1" applyFill="1" applyBorder="1" applyAlignment="1">
      <alignment horizontal="center" vertical="center" wrapText="1"/>
    </xf>
    <xf numFmtId="0" fontId="53" fillId="3" borderId="2" xfId="2" applyFont="1" applyFill="1" applyBorder="1" applyAlignment="1">
      <alignment horizontal="center" vertical="top"/>
    </xf>
    <xf numFmtId="0" fontId="53" fillId="3" borderId="3" xfId="2" applyFont="1" applyFill="1" applyBorder="1" applyAlignment="1">
      <alignment horizontal="center" vertical="top"/>
    </xf>
    <xf numFmtId="0" fontId="12" fillId="0" borderId="0" xfId="0" applyFont="1" applyFill="1" applyBorder="1" applyAlignment="1">
      <alignment horizontal="center"/>
    </xf>
    <xf numFmtId="0" fontId="13" fillId="0" borderId="0" xfId="0" applyFont="1" applyFill="1" applyBorder="1" applyAlignment="1">
      <alignment horizontal="center"/>
    </xf>
    <xf numFmtId="0" fontId="4" fillId="0" borderId="5" xfId="0" applyFont="1" applyFill="1" applyBorder="1" applyAlignment="1">
      <alignment horizontal="center"/>
    </xf>
    <xf numFmtId="0" fontId="4" fillId="0" borderId="6" xfId="0" applyFont="1" applyFill="1" applyBorder="1" applyAlignment="1">
      <alignment horizontal="center"/>
    </xf>
    <xf numFmtId="0" fontId="4" fillId="0" borderId="7" xfId="0" applyFont="1" applyFill="1" applyBorder="1" applyAlignment="1">
      <alignment horizontal="center"/>
    </xf>
    <xf numFmtId="0" fontId="15" fillId="0" borderId="7" xfId="0" applyFont="1" applyFill="1" applyBorder="1" applyAlignment="1">
      <alignment horizontal="justify" vertical="top" wrapText="1"/>
    </xf>
    <xf numFmtId="0" fontId="15" fillId="0" borderId="13" xfId="0" applyFont="1" applyFill="1" applyBorder="1" applyAlignment="1">
      <alignment horizontal="justify" vertical="top"/>
    </xf>
    <xf numFmtId="0" fontId="4" fillId="0" borderId="10" xfId="0" applyFont="1" applyFill="1" applyBorder="1" applyAlignment="1">
      <alignment horizontal="center"/>
    </xf>
    <xf numFmtId="0" fontId="4" fillId="0" borderId="0" xfId="0" applyFont="1" applyFill="1" applyBorder="1" applyAlignment="1">
      <alignment horizontal="center"/>
    </xf>
    <xf numFmtId="0" fontId="4" fillId="0" borderId="8" xfId="0" applyFont="1" applyFill="1" applyBorder="1" applyAlignment="1">
      <alignment horizontal="center"/>
    </xf>
    <xf numFmtId="0" fontId="14" fillId="0" borderId="0" xfId="1" applyFont="1" applyFill="1" applyBorder="1" applyAlignment="1">
      <alignment horizontal="center" vertical="center"/>
    </xf>
    <xf numFmtId="0" fontId="4" fillId="0" borderId="5" xfId="0" applyFont="1" applyFill="1" applyBorder="1" applyAlignment="1">
      <alignment horizontal="left"/>
    </xf>
    <xf numFmtId="0" fontId="4" fillId="0" borderId="6" xfId="0" applyFont="1" applyFill="1" applyBorder="1" applyAlignment="1">
      <alignment horizontal="left"/>
    </xf>
    <xf numFmtId="0" fontId="4" fillId="0" borderId="5" xfId="0" applyFont="1" applyFill="1" applyBorder="1" applyAlignment="1">
      <alignment horizontal="center" vertical="center"/>
    </xf>
    <xf numFmtId="0" fontId="4" fillId="0" borderId="6" xfId="0" applyFont="1" applyFill="1" applyBorder="1" applyAlignment="1"/>
    <xf numFmtId="0" fontId="4" fillId="0" borderId="12" xfId="0" applyFont="1" applyFill="1" applyBorder="1" applyAlignment="1"/>
    <xf numFmtId="0" fontId="4" fillId="0" borderId="1" xfId="0" applyFont="1" applyFill="1" applyBorder="1" applyAlignment="1"/>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3" xfId="0" applyFont="1" applyFill="1" applyBorder="1" applyAlignment="1">
      <alignment horizontal="center" vertical="center"/>
    </xf>
    <xf numFmtId="0" fontId="15" fillId="0" borderId="9"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3" xfId="0" applyFont="1" applyFill="1" applyBorder="1" applyAlignment="1">
      <alignment horizontal="center" vertical="center"/>
    </xf>
  </cellXfs>
  <cellStyles count="334">
    <cellStyle name="Comma [0] 2" xfId="10"/>
    <cellStyle name="Comma 2" xfId="9"/>
    <cellStyle name="Comma 3" xfId="281"/>
    <cellStyle name="Comma 4" xfId="331"/>
    <cellStyle name="Comma 5" xfId="332"/>
    <cellStyle name="Currency 2" xfId="59"/>
    <cellStyle name="Currency 3" xfId="280"/>
    <cellStyle name="Euro" xfId="5"/>
    <cellStyle name="Euro 10" xfId="111"/>
    <cellStyle name="Euro 11" xfId="112"/>
    <cellStyle name="Euro 12" xfId="113"/>
    <cellStyle name="Euro 13" xfId="114"/>
    <cellStyle name="Euro 14" xfId="115"/>
    <cellStyle name="Euro 15" xfId="116"/>
    <cellStyle name="Euro 16" xfId="117"/>
    <cellStyle name="Euro 17" xfId="118"/>
    <cellStyle name="Euro 18" xfId="119"/>
    <cellStyle name="Euro 19" xfId="120"/>
    <cellStyle name="Euro 2" xfId="45"/>
    <cellStyle name="Euro 2 2" xfId="121"/>
    <cellStyle name="Euro 2 3" xfId="122"/>
    <cellStyle name="Euro 2 4" xfId="257"/>
    <cellStyle name="Euro 20" xfId="123"/>
    <cellStyle name="Euro 21" xfId="124"/>
    <cellStyle name="Euro 22" xfId="125"/>
    <cellStyle name="Euro 23" xfId="126"/>
    <cellStyle name="Euro 24" xfId="127"/>
    <cellStyle name="Euro 25" xfId="24"/>
    <cellStyle name="Euro 3" xfId="44"/>
    <cellStyle name="Euro 3 2" xfId="92"/>
    <cellStyle name="Euro 4" xfId="77"/>
    <cellStyle name="Euro 4 2" xfId="98"/>
    <cellStyle name="Euro 5" xfId="128"/>
    <cellStyle name="Euro 6" xfId="129"/>
    <cellStyle name="Euro 7" xfId="130"/>
    <cellStyle name="Euro 8" xfId="131"/>
    <cellStyle name="Euro 9" xfId="132"/>
    <cellStyle name="Excel Built-in Normal" xfId="82"/>
    <cellStyle name="Excel Built-in Normal 1" xfId="79"/>
    <cellStyle name="Hipervínculo 2" xfId="302"/>
    <cellStyle name="Hyperlink 2" xfId="318"/>
    <cellStyle name="Millares [0] 2" xfId="11"/>
    <cellStyle name="Millares [0] 2 2" xfId="60"/>
    <cellStyle name="Millares [0] 2 2 2" xfId="221"/>
    <cellStyle name="Millares [0] 2 3" xfId="133"/>
    <cellStyle name="Millares [0] 2 3 2" xfId="222"/>
    <cellStyle name="Millares [0] 2 4" xfId="202"/>
    <cellStyle name="Millares [0] 2 5" xfId="46"/>
    <cellStyle name="Millares 10" xfId="30"/>
    <cellStyle name="Millares 10 2" xfId="61"/>
    <cellStyle name="Millares 10 3" xfId="90"/>
    <cellStyle name="Millares 10 4" xfId="89"/>
    <cellStyle name="Millares 11" xfId="134"/>
    <cellStyle name="Millares 11 2" xfId="223"/>
    <cellStyle name="Millares 12" xfId="260"/>
    <cellStyle name="Millares 13" xfId="88"/>
    <cellStyle name="Millares 13 2" xfId="203"/>
    <cellStyle name="Millares 13 3" xfId="101"/>
    <cellStyle name="Millares 14" xfId="102"/>
    <cellStyle name="Millares 14 2" xfId="204"/>
    <cellStyle name="Millares 15" xfId="263"/>
    <cellStyle name="Millares 16" xfId="268"/>
    <cellStyle name="Millares 17" xfId="271"/>
    <cellStyle name="Millares 18" xfId="265"/>
    <cellStyle name="Millares 19" xfId="262"/>
    <cellStyle name="Millares 2" xfId="12"/>
    <cellStyle name="Millares 2 2" xfId="48"/>
    <cellStyle name="Millares 2 2 2" xfId="27"/>
    <cellStyle name="Millares 2 2 2 2" xfId="135"/>
    <cellStyle name="Millares 2 2 2 2 2" xfId="224"/>
    <cellStyle name="Millares 2 2 2 3" xfId="201"/>
    <cellStyle name="Millares 2 2 3" xfId="20"/>
    <cellStyle name="Millares 2 2 3 2" xfId="26"/>
    <cellStyle name="Millares 2 2 3 3" xfId="136"/>
    <cellStyle name="Millares 2 2 4" xfId="63"/>
    <cellStyle name="Millares 2 2 4 2" xfId="137"/>
    <cellStyle name="Millares 2 2 5" xfId="94"/>
    <cellStyle name="Millares 2 2 6" xfId="81"/>
    <cellStyle name="Millares 2 2 6 2" xfId="138"/>
    <cellStyle name="Millares 2 3" xfId="49"/>
    <cellStyle name="Millares 2 3 2" xfId="95"/>
    <cellStyle name="Millares 2 3 2 2" xfId="225"/>
    <cellStyle name="Millares 2 3 2 2 2" xfId="313"/>
    <cellStyle name="Millares 2 3 2 3" xfId="139"/>
    <cellStyle name="Millares 2 3 3" xfId="83"/>
    <cellStyle name="Millares 2 3 3 2" xfId="141"/>
    <cellStyle name="Millares 2 3 3 2 2" xfId="227"/>
    <cellStyle name="Millares 2 3 3 3" xfId="226"/>
    <cellStyle name="Millares 2 3 3 4" xfId="140"/>
    <cellStyle name="Millares 2 3 3 5" xfId="285"/>
    <cellStyle name="Millares 2 3 4" xfId="142"/>
    <cellStyle name="Millares 2 3 4 2" xfId="228"/>
    <cellStyle name="Millares 2 3 4 3" xfId="305"/>
    <cellStyle name="Millares 2 3 5" xfId="205"/>
    <cellStyle name="Millares 2 3 6" xfId="103"/>
    <cellStyle name="Millares 2 4" xfId="47"/>
    <cellStyle name="Millares 2 4 10" xfId="85"/>
    <cellStyle name="Millares 2 4 2" xfId="84"/>
    <cellStyle name="Millares 2 4 2 2" xfId="229"/>
    <cellStyle name="Millares 2 4 2 3" xfId="314"/>
    <cellStyle name="Millares 2 4 3" xfId="93"/>
    <cellStyle name="Millares 2 4 4" xfId="80"/>
    <cellStyle name="Millares 2 4 5" xfId="143"/>
    <cellStyle name="Millares 2 5" xfId="62"/>
    <cellStyle name="Millares 2 5 2" xfId="230"/>
    <cellStyle name="Millares 2 5 2 2" xfId="315"/>
    <cellStyle name="Millares 2 5 3" xfId="144"/>
    <cellStyle name="Millares 2 6" xfId="145"/>
    <cellStyle name="Millares 2 7" xfId="146"/>
    <cellStyle name="Millares 2 7 2" xfId="304"/>
    <cellStyle name="Millares 2 8" xfId="147"/>
    <cellStyle name="Millares 2 9" xfId="255"/>
    <cellStyle name="Millares 20" xfId="272"/>
    <cellStyle name="Millares 21" xfId="267"/>
    <cellStyle name="Millares 22" xfId="270"/>
    <cellStyle name="Millares 23" xfId="261"/>
    <cellStyle name="Millares 24" xfId="264"/>
    <cellStyle name="Millares 25" xfId="253"/>
    <cellStyle name="Millares 26" xfId="273"/>
    <cellStyle name="Millares 27" xfId="266"/>
    <cellStyle name="Millares 28" xfId="269"/>
    <cellStyle name="Millares 3" xfId="13"/>
    <cellStyle name="Millares 3 2" xfId="50"/>
    <cellStyle name="Millares 3 2 2" xfId="65"/>
    <cellStyle name="Millares 3 3" xfId="18"/>
    <cellStyle name="Millares 3 3 2" xfId="148"/>
    <cellStyle name="Millares 3 3 2 2" xfId="232"/>
    <cellStyle name="Millares 3 3 3" xfId="231"/>
    <cellStyle name="Millares 3 4" xfId="64"/>
    <cellStyle name="Millares 3 4 2" xfId="149"/>
    <cellStyle name="Millares 3 4 2 2" xfId="317"/>
    <cellStyle name="Millares 3 5" xfId="206"/>
    <cellStyle name="Millares 3 5 2" xfId="316"/>
    <cellStyle name="Millares 3 6" xfId="33"/>
    <cellStyle name="Millares 3 6 2" xfId="306"/>
    <cellStyle name="Millares 4" xfId="25"/>
    <cellStyle name="Millares 4 2" xfId="66"/>
    <cellStyle name="Millares 4 2 2" xfId="150"/>
    <cellStyle name="Millares 4 2 2 2" xfId="233"/>
    <cellStyle name="Millares 4 2 3" xfId="208"/>
    <cellStyle name="Millares 4 2 4" xfId="105"/>
    <cellStyle name="Millares 4 3" xfId="106"/>
    <cellStyle name="Millares 4 3 2" xfId="209"/>
    <cellStyle name="Millares 4 4" xfId="151"/>
    <cellStyle name="Millares 4 4 2" xfId="234"/>
    <cellStyle name="Millares 4 4 3" xfId="286"/>
    <cellStyle name="Millares 4 5" xfId="207"/>
    <cellStyle name="Millares 4 5 2" xfId="307"/>
    <cellStyle name="Millares 4 6" xfId="104"/>
    <cellStyle name="Millares 5" xfId="36"/>
    <cellStyle name="Millares 5 2" xfId="67"/>
    <cellStyle name="Millares 5 2 2" xfId="235"/>
    <cellStyle name="Millares 5 3" xfId="152"/>
    <cellStyle name="Millares 5 3 2" xfId="236"/>
    <cellStyle name="Millares 5 4" xfId="210"/>
    <cellStyle name="Millares 6" xfId="51"/>
    <cellStyle name="Millares 6 2" xfId="68"/>
    <cellStyle name="Millares 6 2 2" xfId="238"/>
    <cellStyle name="Millares 6 3" xfId="237"/>
    <cellStyle name="Millares 6 3 2" xfId="319"/>
    <cellStyle name="Millares 6 4" xfId="308"/>
    <cellStyle name="Millares 7" xfId="52"/>
    <cellStyle name="Millares 7 2" xfId="69"/>
    <cellStyle name="Millares 7 2 2" xfId="239"/>
    <cellStyle name="Millares 7 3" xfId="153"/>
    <cellStyle name="Millares 8" xfId="154"/>
    <cellStyle name="Millares 8 2" xfId="320"/>
    <cellStyle name="Millares 8 3" xfId="287"/>
    <cellStyle name="Millares 9" xfId="155"/>
    <cellStyle name="Moneda" xfId="276" builtinId="4"/>
    <cellStyle name="Moneda 2" xfId="7"/>
    <cellStyle name="Moneda 2 2" xfId="70"/>
    <cellStyle name="Moneda 2 3" xfId="156"/>
    <cellStyle name="Moneda 2 4" xfId="256"/>
    <cellStyle name="Moneda 2 5" xfId="250"/>
    <cellStyle name="Moneda 2 6" xfId="38"/>
    <cellStyle name="Moneda 3" xfId="53"/>
    <cellStyle name="Moneda 3 2" xfId="71"/>
    <cellStyle name="Moneda 3 2 2" xfId="158"/>
    <cellStyle name="Moneda 3 2 3" xfId="159"/>
    <cellStyle name="Moneda 3 3" xfId="160"/>
    <cellStyle name="Moneda 3 4" xfId="161"/>
    <cellStyle name="Moneda 3 5" xfId="162"/>
    <cellStyle name="Moneda 3 6" xfId="157"/>
    <cellStyle name="Moneda 4" xfId="54"/>
    <cellStyle name="Moneda 4 2" xfId="72"/>
    <cellStyle name="Moneda 4 2 2" xfId="164"/>
    <cellStyle name="Moneda 4 2 2 2" xfId="322"/>
    <cellStyle name="Moneda 4 3" xfId="163"/>
    <cellStyle name="Moneda 4 3 2" xfId="321"/>
    <cellStyle name="Moneda 4 3 3" xfId="288"/>
    <cellStyle name="Moneda 4 4" xfId="309"/>
    <cellStyle name="Moneda 5" xfId="78"/>
    <cellStyle name="Moneda 5 2" xfId="99"/>
    <cellStyle name="Moneda 5 2 2" xfId="323"/>
    <cellStyle name="Moneda 5 3" xfId="289"/>
    <cellStyle name="Moneda 6" xfId="96"/>
    <cellStyle name="Moneda 6 2" xfId="165"/>
    <cellStyle name="Moneda 7" xfId="166"/>
    <cellStyle name="Moneda 7 2" xfId="240"/>
    <cellStyle name="Moneda 8" xfId="333"/>
    <cellStyle name="Normal" xfId="0" builtinId="0"/>
    <cellStyle name="Normal 10" xfId="22"/>
    <cellStyle name="Normal 10 2" xfId="167"/>
    <cellStyle name="Normal 11" xfId="34"/>
    <cellStyle name="Normal 11 2" xfId="168"/>
    <cellStyle name="Normal 11 2 2" xfId="301"/>
    <cellStyle name="Normal 12" xfId="43"/>
    <cellStyle name="Normal 12 2" xfId="91"/>
    <cellStyle name="Normal 12 3" xfId="170"/>
    <cellStyle name="Normal 12 3 2" xfId="242"/>
    <cellStyle name="Normal 12 4" xfId="241"/>
    <cellStyle name="Normal 12 5" xfId="169"/>
    <cellStyle name="Normal 13" xfId="28"/>
    <cellStyle name="Normal 13 2" xfId="171"/>
    <cellStyle name="Normal 14" xfId="76"/>
    <cellStyle name="Normal 14 2" xfId="97"/>
    <cellStyle name="Normal 14 2 2" xfId="243"/>
    <cellStyle name="Normal 14 2 3" xfId="172"/>
    <cellStyle name="Normal 14 3" xfId="173"/>
    <cellStyle name="Normal 15" xfId="55"/>
    <cellStyle name="Normal 15 2" xfId="174"/>
    <cellStyle name="Normal 16" xfId="175"/>
    <cellStyle name="Normal 17" xfId="75"/>
    <cellStyle name="Normal 17 2" xfId="211"/>
    <cellStyle name="Normal 17 2 2" xfId="312"/>
    <cellStyle name="Normal 17 3" xfId="284"/>
    <cellStyle name="Normal 18" xfId="86"/>
    <cellStyle name="Normal 18 2" xfId="87"/>
    <cellStyle name="Normal 18 2 2" xfId="244"/>
    <cellStyle name="Normal 18 3" xfId="176"/>
    <cellStyle name="Normal 19" xfId="177"/>
    <cellStyle name="Normal 19 2" xfId="329"/>
    <cellStyle name="Normal 19 3" xfId="297"/>
    <cellStyle name="Normal 2" xfId="1"/>
    <cellStyle name="Normal 2 2" xfId="56"/>
    <cellStyle name="Normal 2 2 2" xfId="15"/>
    <cellStyle name="Normal 2 2 2 2" xfId="74"/>
    <cellStyle name="Normal 2 2 2 2 2" xfId="178"/>
    <cellStyle name="Normal 2 2 2 3" xfId="17"/>
    <cellStyle name="Normal 2 2 2 3 2" xfId="212"/>
    <cellStyle name="Normal 2 2 2 4" xfId="179"/>
    <cellStyle name="Normal 2 2 3" xfId="180"/>
    <cellStyle name="Normal 2 3" xfId="8"/>
    <cellStyle name="Normal 2 3 2" xfId="181"/>
    <cellStyle name="Normal 2 3 3" xfId="32"/>
    <cellStyle name="Normal 2 4" xfId="182"/>
    <cellStyle name="Normal 2 4 2" xfId="245"/>
    <cellStyle name="Normal 2 5" xfId="183"/>
    <cellStyle name="Normal 20" xfId="100"/>
    <cellStyle name="Normal 20 2" xfId="258"/>
    <cellStyle name="Normal 20 3" xfId="298"/>
    <cellStyle name="Normal 21" xfId="184"/>
    <cellStyle name="Normal 21 2" xfId="330"/>
    <cellStyle name="Normal 22" xfId="251"/>
    <cellStyle name="Normal 23" xfId="185"/>
    <cellStyle name="Normal 24" xfId="186"/>
    <cellStyle name="Normal 25" xfId="249"/>
    <cellStyle name="Normal 25 2" xfId="275"/>
    <cellStyle name="Normal 26" xfId="274"/>
    <cellStyle name="Normal 3" xfId="4"/>
    <cellStyle name="Normal 3 2" xfId="29"/>
    <cellStyle name="Normal 3 2 2" xfId="39"/>
    <cellStyle name="Normal 3 2 3" xfId="187"/>
    <cellStyle name="Normal 3 2 3 2" xfId="290"/>
    <cellStyle name="Normal 3 3" xfId="37"/>
    <cellStyle name="Normal 3 3 2" xfId="213"/>
    <cellStyle name="Normal 3 3 3" xfId="310"/>
    <cellStyle name="Normal 3 3 4" xfId="282"/>
    <cellStyle name="Normal 3 4" xfId="57"/>
    <cellStyle name="Normal 3 4 2" xfId="188"/>
    <cellStyle name="Normal 3 4 2 2" xfId="324"/>
    <cellStyle name="Normal 3 5" xfId="14"/>
    <cellStyle name="Normal 3 5 2" xfId="300"/>
    <cellStyle name="Normal 4" xfId="6"/>
    <cellStyle name="Normal 4 2" xfId="189"/>
    <cellStyle name="Normal 4 2 2" xfId="190"/>
    <cellStyle name="Normal 4 3" xfId="191"/>
    <cellStyle name="Normal 4 4" xfId="254"/>
    <cellStyle name="Normal 48" xfId="107"/>
    <cellStyle name="Normal 48 2" xfId="214"/>
    <cellStyle name="Normal 5" xfId="31"/>
    <cellStyle name="Normal 5 2" xfId="108"/>
    <cellStyle name="Normal 5 2 2" xfId="215"/>
    <cellStyle name="Normal 5 3" xfId="192"/>
    <cellStyle name="Normal 5 3 2" xfId="40"/>
    <cellStyle name="Normal 5 3 2 2" xfId="220"/>
    <cellStyle name="Normal 5 3 3" xfId="279"/>
    <cellStyle name="Normal 5 4" xfId="23"/>
    <cellStyle name="Normal 5 4 2" xfId="200"/>
    <cellStyle name="Normal 5 4 2 2" xfId="325"/>
    <cellStyle name="Normal 5 4 3" xfId="216"/>
    <cellStyle name="Normal 6" xfId="58"/>
    <cellStyle name="Normal 6 2" xfId="193"/>
    <cellStyle name="Normal 6 2 2" xfId="292"/>
    <cellStyle name="Normal 6 2 2 2" xfId="326"/>
    <cellStyle name="Normal 6 2 3" xfId="311"/>
    <cellStyle name="Normal 6 2 4" xfId="283"/>
    <cellStyle name="Normal 6 3" xfId="73"/>
    <cellStyle name="Normal 6 3 2" xfId="246"/>
    <cellStyle name="Normal 6 3 3" xfId="291"/>
    <cellStyle name="Normal 6 4" xfId="109"/>
    <cellStyle name="Normal 6 4 2" xfId="299"/>
    <cellStyle name="Normal 7" xfId="16"/>
    <cellStyle name="Normal 7 2" xfId="41"/>
    <cellStyle name="Normal 7 2 2" xfId="194"/>
    <cellStyle name="Normal 7 2 2 2" xfId="247"/>
    <cellStyle name="Normal 7 2 3" xfId="218"/>
    <cellStyle name="Normal 7 3" xfId="35"/>
    <cellStyle name="Normal 7 3 2" xfId="219"/>
    <cellStyle name="Normal 7 3 2 2" xfId="294"/>
    <cellStyle name="Normal 7 3 3" xfId="110"/>
    <cellStyle name="Normal 7 3 3 2" xfId="328"/>
    <cellStyle name="Normal 7 4" xfId="195"/>
    <cellStyle name="Normal 7 4 2" xfId="327"/>
    <cellStyle name="Normal 7 4 3" xfId="293"/>
    <cellStyle name="Normal 7 5" xfId="217"/>
    <cellStyle name="Normal 7 6" xfId="252"/>
    <cellStyle name="Normal 7 7" xfId="19"/>
    <cellStyle name="Normal 7 8" xfId="278"/>
    <cellStyle name="Normal 8" xfId="21"/>
    <cellStyle name="Normal 8 2" xfId="196"/>
    <cellStyle name="Normal 9" xfId="42"/>
    <cellStyle name="Normal 9 2" xfId="198"/>
    <cellStyle name="Normal 9 2 2" xfId="296"/>
    <cellStyle name="Normal 9 2 3" xfId="303"/>
    <cellStyle name="Normal 9 3" xfId="248"/>
    <cellStyle name="Normal 9 3 2" xfId="295"/>
    <cellStyle name="Normal 9 4" xfId="197"/>
    <cellStyle name="Normal_GSANCHEZ 2" xfId="2"/>
    <cellStyle name="Normal_Presupuestos corregidos y aumentados(BUSTAMANTE)" xfId="3"/>
    <cellStyle name="Percent 2" xfId="277"/>
    <cellStyle name="Porcentaje 2" xfId="199"/>
    <cellStyle name="Porcentaje 2 2" xfId="259"/>
  </cellStyles>
  <dxfs count="359">
    <dxf>
      <font>
        <color rgb="FF9C0006"/>
      </font>
      <fill>
        <patternFill>
          <bgColor rgb="FFFFC7CE"/>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ont>
        <color rgb="FF9C0006"/>
      </font>
      <fill>
        <patternFill>
          <bgColor rgb="FFFFC7CE"/>
        </patternFill>
      </fill>
    </dxf>
    <dxf>
      <font>
        <color theme="0" tint="-0.14996795556505021"/>
      </font>
      <fill>
        <patternFill>
          <bgColor rgb="FFA50021"/>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ont>
        <color rgb="FF9C0006"/>
      </font>
      <fill>
        <patternFill>
          <bgColor rgb="FFFFC7CE"/>
        </patternFill>
      </fill>
    </dxf>
    <dxf>
      <font>
        <color theme="0" tint="-0.14996795556505021"/>
      </font>
      <fill>
        <patternFill>
          <bgColor rgb="FFA50021"/>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ont>
        <color rgb="FF9C0006"/>
      </font>
      <fill>
        <patternFill>
          <bgColor rgb="FFFFC7CE"/>
        </patternFill>
      </fill>
    </dxf>
    <dxf>
      <font>
        <color theme="0" tint="-0.14996795556505021"/>
      </font>
      <fill>
        <patternFill>
          <bgColor rgb="FFA50021"/>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ont>
        <color rgb="FF9C0006"/>
      </font>
      <fill>
        <patternFill>
          <bgColor rgb="FFFFC7CE"/>
        </patternFill>
      </fill>
    </dxf>
    <dxf>
      <font>
        <color theme="0" tint="-0.14996795556505021"/>
      </font>
      <fill>
        <patternFill>
          <bgColor rgb="FFA50021"/>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ont>
        <color rgb="FF9C0006"/>
      </font>
      <fill>
        <patternFill>
          <bgColor rgb="FFFFC7CE"/>
        </patternFill>
      </fill>
    </dxf>
    <dxf>
      <font>
        <color theme="0" tint="-0.14996795556505021"/>
      </font>
      <fill>
        <patternFill>
          <bgColor rgb="FFA50021"/>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ont>
        <color rgb="FF9C0006"/>
      </font>
      <fill>
        <patternFill>
          <bgColor rgb="FFFFC7CE"/>
        </patternFill>
      </fill>
    </dxf>
    <dxf>
      <font>
        <color theme="0" tint="-0.14996795556505021"/>
      </font>
      <fill>
        <patternFill>
          <bgColor rgb="FFA50021"/>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ont>
        <color rgb="FF9C0006"/>
      </font>
      <fill>
        <patternFill>
          <bgColor rgb="FFFFC7CE"/>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ont>
        <color rgb="FF9C0006"/>
      </font>
      <fill>
        <patternFill>
          <bgColor rgb="FFFFC7CE"/>
        </patternFill>
      </fill>
    </dxf>
    <dxf>
      <font>
        <color theme="0" tint="-0.14996795556505021"/>
      </font>
      <fill>
        <patternFill>
          <bgColor rgb="FFA50021"/>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ont>
        <color rgb="FF9C0006"/>
      </font>
      <fill>
        <patternFill>
          <bgColor rgb="FFFFC7CE"/>
        </patternFill>
      </fill>
    </dxf>
    <dxf>
      <font>
        <color theme="0" tint="-0.14996795556505021"/>
      </font>
      <fill>
        <patternFill>
          <bgColor rgb="FFA50021"/>
        </patternFill>
      </fill>
    </dxf>
    <dxf>
      <fill>
        <patternFill>
          <bgColor rgb="FFFFC000"/>
        </patternFill>
      </fill>
    </dxf>
    <dxf>
      <font>
        <b val="0"/>
        <i/>
      </font>
      <fill>
        <patternFill>
          <bgColor rgb="FFFF0000"/>
        </patternFill>
      </fill>
    </dxf>
    <dxf>
      <font>
        <color rgb="FF9C0006"/>
      </font>
      <fill>
        <patternFill>
          <bgColor rgb="FFFFC7CE"/>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ont>
        <color rgb="FF9C0006"/>
      </font>
      <fill>
        <patternFill>
          <bgColor rgb="FFFFC7CE"/>
        </patternFill>
      </fill>
    </dxf>
    <dxf>
      <font>
        <color theme="0" tint="-0.14996795556505021"/>
      </font>
      <fill>
        <patternFill>
          <bgColor rgb="FFA50021"/>
        </patternFill>
      </fill>
    </dxf>
    <dxf>
      <fill>
        <patternFill>
          <bgColor rgb="FFFFC000"/>
        </patternFill>
      </fill>
    </dxf>
    <dxf>
      <font>
        <b val="0"/>
        <i/>
      </font>
      <fill>
        <patternFill>
          <bgColor rgb="FFFF0000"/>
        </patternFill>
      </fill>
    </dxf>
    <dxf>
      <font>
        <color theme="0" tint="-0.14996795556505021"/>
      </font>
      <fill>
        <patternFill>
          <bgColor rgb="FFA50021"/>
        </patternFill>
      </fill>
    </dxf>
    <dxf>
      <font>
        <color rgb="FF9C0006"/>
      </font>
      <fill>
        <patternFill>
          <bgColor rgb="FFFFC7CE"/>
        </patternFill>
      </fill>
    </dxf>
    <dxf>
      <font>
        <color rgb="FF9C0006"/>
      </font>
      <fill>
        <patternFill>
          <bgColor rgb="FFFFC7CE"/>
        </patternFill>
      </fill>
    </dxf>
    <dxf>
      <font>
        <color theme="0" tint="-0.14996795556505021"/>
      </font>
      <fill>
        <patternFill>
          <bgColor rgb="FFA50021"/>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ont>
        <color theme="0" tint="-0.14996795556505021"/>
      </font>
      <fill>
        <patternFill>
          <bgColor rgb="FFA50021"/>
        </patternFill>
      </fill>
    </dxf>
    <dxf>
      <fill>
        <patternFill>
          <bgColor rgb="FFFFC000"/>
        </patternFill>
      </fill>
    </dxf>
    <dxf>
      <fill>
        <patternFill>
          <bgColor rgb="FF99FFCC"/>
        </patternFill>
      </fill>
    </dxf>
    <dxf>
      <font>
        <b val="0"/>
        <i/>
      </font>
      <fill>
        <patternFill>
          <bgColor rgb="FFFF0000"/>
        </patternFill>
      </fill>
    </dxf>
    <dxf>
      <font>
        <color rgb="FF9C0006"/>
      </font>
      <fill>
        <patternFill>
          <bgColor rgb="FFFFC7CE"/>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ont>
        <color theme="0" tint="-0.14996795556505021"/>
      </font>
      <fill>
        <patternFill>
          <bgColor rgb="FFA50021"/>
        </patternFill>
      </fill>
    </dxf>
    <dxf>
      <font>
        <color theme="0" tint="-0.14996795556505021"/>
      </font>
      <fill>
        <patternFill>
          <bgColor rgb="FFA50021"/>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ont>
        <color rgb="FF9C0006"/>
      </font>
      <fill>
        <patternFill>
          <bgColor rgb="FFFFC7CE"/>
        </patternFill>
      </fill>
    </dxf>
    <dxf>
      <font>
        <color theme="0" tint="-0.14996795556505021"/>
      </font>
      <fill>
        <patternFill>
          <bgColor rgb="FFA50021"/>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ont>
        <color rgb="FF9C0006"/>
      </font>
      <fill>
        <patternFill>
          <bgColor rgb="FFFFC7CE"/>
        </patternFill>
      </fill>
    </dxf>
    <dxf>
      <font>
        <color theme="0" tint="-0.14996795556505021"/>
      </font>
      <fill>
        <patternFill>
          <bgColor rgb="FFA50021"/>
        </patternFill>
      </fill>
    </dxf>
    <dxf>
      <font>
        <color theme="0" tint="-0.14996795556505021"/>
      </font>
      <fill>
        <patternFill>
          <bgColor rgb="FFA50021"/>
        </patternFill>
      </fill>
    </dxf>
    <dxf>
      <font>
        <color rgb="FF9C0006"/>
      </font>
      <fill>
        <patternFill>
          <bgColor rgb="FFFFC7CE"/>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99FFCC"/>
        </patternFill>
      </fill>
    </dxf>
    <dxf>
      <font>
        <b val="0"/>
        <i/>
      </font>
      <fill>
        <patternFill>
          <bgColor rgb="FFFF0000"/>
        </patternFill>
      </fill>
    </dxf>
    <dxf>
      <fill>
        <patternFill>
          <bgColor rgb="FFFFC000"/>
        </patternFill>
      </fill>
    </dxf>
    <dxf>
      <fill>
        <patternFill>
          <bgColor rgb="FFFFC000"/>
        </patternFill>
      </fill>
    </dxf>
    <dxf>
      <fill>
        <patternFill>
          <bgColor rgb="FF99FFCC"/>
        </patternFill>
      </fill>
    </dxf>
    <dxf>
      <font>
        <b val="0"/>
        <i/>
      </font>
      <fill>
        <patternFill>
          <bgColor rgb="FFFF0000"/>
        </patternFill>
      </fill>
    </dxf>
    <dxf>
      <fill>
        <patternFill>
          <bgColor rgb="FF99FFCC"/>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99FFCC"/>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99FFCC"/>
        </patternFill>
      </fill>
    </dxf>
    <dxf>
      <font>
        <b val="0"/>
        <i/>
      </font>
      <fill>
        <patternFill>
          <bgColor rgb="FFFF0000"/>
        </patternFill>
      </fill>
    </dxf>
    <dxf>
      <fill>
        <patternFill>
          <bgColor rgb="FF99FFCC"/>
        </patternFill>
      </fill>
    </dxf>
    <dxf>
      <font>
        <b val="0"/>
        <i/>
      </font>
      <fill>
        <patternFill>
          <bgColor rgb="FFFF0000"/>
        </patternFill>
      </fill>
    </dxf>
    <dxf>
      <fill>
        <patternFill>
          <bgColor rgb="FFFFC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99FFCC"/>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ill>
        <patternFill>
          <bgColor rgb="FFFFC000"/>
        </patternFill>
      </fill>
    </dxf>
  </dxfs>
  <tableStyles count="0" defaultTableStyle="TableStyleMedium2" defaultPivotStyle="PivotStyleLight16"/>
  <colors>
    <mruColors>
      <color rgb="FFC0E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21919</xdr:colOff>
      <xdr:row>0</xdr:row>
      <xdr:rowOff>0</xdr:rowOff>
    </xdr:from>
    <xdr:to>
      <xdr:col>2</xdr:col>
      <xdr:colOff>1828774</xdr:colOff>
      <xdr:row>4</xdr:row>
      <xdr:rowOff>142875</xdr:rowOff>
    </xdr:to>
    <xdr:pic>
      <xdr:nvPicPr>
        <xdr:cNvPr id="3" name="2 Imagen">
          <a:extLst>
            <a:ext uri="{FF2B5EF4-FFF2-40B4-BE49-F238E27FC236}">
              <a16:creationId xmlns:a16="http://schemas.microsoft.com/office/drawing/2014/main" xmlns="" id="{00000000-0008-0000-0000-000003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16810" y="0"/>
          <a:ext cx="1806855" cy="855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202041</xdr:colOff>
      <xdr:row>0</xdr:row>
      <xdr:rowOff>0</xdr:rowOff>
    </xdr:from>
    <xdr:to>
      <xdr:col>1</xdr:col>
      <xdr:colOff>1104899</xdr:colOff>
      <xdr:row>4</xdr:row>
      <xdr:rowOff>123824</xdr:rowOff>
    </xdr:to>
    <xdr:pic>
      <xdr:nvPicPr>
        <xdr:cNvPr id="3" name="2 Imagen">
          <a:extLst>
            <a:ext uri="{FF2B5EF4-FFF2-40B4-BE49-F238E27FC236}">
              <a16:creationId xmlns:a16="http://schemas.microsoft.com/office/drawing/2014/main" xmlns="" id="{00000000-0008-0000-0100-000003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2041" y="0"/>
          <a:ext cx="1807733" cy="80962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2"/>
  <sheetViews>
    <sheetView showGridLines="0" tabSelected="1" topLeftCell="A134" zoomScale="115" zoomScaleNormal="115" workbookViewId="0">
      <selection activeCell="C133" sqref="C133:E135"/>
    </sheetView>
  </sheetViews>
  <sheetFormatPr baseColWidth="10" defaultColWidth="11.42578125" defaultRowHeight="12.75" outlineLevelCol="1"/>
  <cols>
    <col min="1" max="1" width="14.5703125" style="41" customWidth="1" outlineLevel="1"/>
    <col min="2" max="2" width="18.42578125" style="36" customWidth="1"/>
    <col min="3" max="3" width="69.42578125" style="44" customWidth="1"/>
    <col min="4" max="4" width="13.28515625" style="40" bestFit="1" customWidth="1"/>
    <col min="5" max="5" width="15.7109375" style="38" bestFit="1" customWidth="1"/>
    <col min="6" max="6" width="13.140625" style="56" customWidth="1"/>
    <col min="7" max="7" width="21.140625" style="10" bestFit="1" customWidth="1"/>
    <col min="8" max="8" width="17.140625" style="143" customWidth="1"/>
    <col min="9" max="249" width="11.42578125" style="1"/>
    <col min="250" max="250" width="6.85546875" style="1" customWidth="1"/>
    <col min="251" max="251" width="13" style="1" customWidth="1"/>
    <col min="252" max="252" width="44.28515625" style="1" customWidth="1"/>
    <col min="253" max="253" width="7.42578125" style="1" customWidth="1"/>
    <col min="254" max="254" width="11.140625" style="1" customWidth="1"/>
    <col min="255" max="255" width="11.42578125" style="1"/>
    <col min="256" max="256" width="23.28515625" style="1" customWidth="1"/>
    <col min="257" max="257" width="0" style="1" hidden="1" customWidth="1"/>
    <col min="258" max="258" width="12.28515625" style="1" customWidth="1"/>
    <col min="259" max="505" width="11.42578125" style="1"/>
    <col min="506" max="506" width="6.85546875" style="1" customWidth="1"/>
    <col min="507" max="507" width="13" style="1" customWidth="1"/>
    <col min="508" max="508" width="44.28515625" style="1" customWidth="1"/>
    <col min="509" max="509" width="7.42578125" style="1" customWidth="1"/>
    <col min="510" max="510" width="11.140625" style="1" customWidth="1"/>
    <col min="511" max="511" width="11.42578125" style="1"/>
    <col min="512" max="512" width="23.28515625" style="1" customWidth="1"/>
    <col min="513" max="513" width="0" style="1" hidden="1" customWidth="1"/>
    <col min="514" max="514" width="12.28515625" style="1" customWidth="1"/>
    <col min="515" max="761" width="11.42578125" style="1"/>
    <col min="762" max="762" width="6.85546875" style="1" customWidth="1"/>
    <col min="763" max="763" width="13" style="1" customWidth="1"/>
    <col min="764" max="764" width="44.28515625" style="1" customWidth="1"/>
    <col min="765" max="765" width="7.42578125" style="1" customWidth="1"/>
    <col min="766" max="766" width="11.140625" style="1" customWidth="1"/>
    <col min="767" max="767" width="11.42578125" style="1"/>
    <col min="768" max="768" width="23.28515625" style="1" customWidth="1"/>
    <col min="769" max="769" width="0" style="1" hidden="1" customWidth="1"/>
    <col min="770" max="770" width="12.28515625" style="1" customWidth="1"/>
    <col min="771" max="1017" width="11.42578125" style="1"/>
    <col min="1018" max="1018" width="6.85546875" style="1" customWidth="1"/>
    <col min="1019" max="1019" width="13" style="1" customWidth="1"/>
    <col min="1020" max="1020" width="44.28515625" style="1" customWidth="1"/>
    <col min="1021" max="1021" width="7.42578125" style="1" customWidth="1"/>
    <col min="1022" max="1022" width="11.140625" style="1" customWidth="1"/>
    <col min="1023" max="1023" width="11.42578125" style="1"/>
    <col min="1024" max="1024" width="23.28515625" style="1" customWidth="1"/>
    <col min="1025" max="1025" width="0" style="1" hidden="1" customWidth="1"/>
    <col min="1026" max="1026" width="12.28515625" style="1" customWidth="1"/>
    <col min="1027" max="1273" width="11.42578125" style="1"/>
    <col min="1274" max="1274" width="6.85546875" style="1" customWidth="1"/>
    <col min="1275" max="1275" width="13" style="1" customWidth="1"/>
    <col min="1276" max="1276" width="44.28515625" style="1" customWidth="1"/>
    <col min="1277" max="1277" width="7.42578125" style="1" customWidth="1"/>
    <col min="1278" max="1278" width="11.140625" style="1" customWidth="1"/>
    <col min="1279" max="1279" width="11.42578125" style="1"/>
    <col min="1280" max="1280" width="23.28515625" style="1" customWidth="1"/>
    <col min="1281" max="1281" width="0" style="1" hidden="1" customWidth="1"/>
    <col min="1282" max="1282" width="12.28515625" style="1" customWidth="1"/>
    <col min="1283" max="1529" width="11.42578125" style="1"/>
    <col min="1530" max="1530" width="6.85546875" style="1" customWidth="1"/>
    <col min="1531" max="1531" width="13" style="1" customWidth="1"/>
    <col min="1532" max="1532" width="44.28515625" style="1" customWidth="1"/>
    <col min="1533" max="1533" width="7.42578125" style="1" customWidth="1"/>
    <col min="1534" max="1534" width="11.140625" style="1" customWidth="1"/>
    <col min="1535" max="1535" width="11.42578125" style="1"/>
    <col min="1536" max="1536" width="23.28515625" style="1" customWidth="1"/>
    <col min="1537" max="1537" width="0" style="1" hidden="1" customWidth="1"/>
    <col min="1538" max="1538" width="12.28515625" style="1" customWidth="1"/>
    <col min="1539" max="1785" width="11.42578125" style="1"/>
    <col min="1786" max="1786" width="6.85546875" style="1" customWidth="1"/>
    <col min="1787" max="1787" width="13" style="1" customWidth="1"/>
    <col min="1788" max="1788" width="44.28515625" style="1" customWidth="1"/>
    <col min="1789" max="1789" width="7.42578125" style="1" customWidth="1"/>
    <col min="1790" max="1790" width="11.140625" style="1" customWidth="1"/>
    <col min="1791" max="1791" width="11.42578125" style="1"/>
    <col min="1792" max="1792" width="23.28515625" style="1" customWidth="1"/>
    <col min="1793" max="1793" width="0" style="1" hidden="1" customWidth="1"/>
    <col min="1794" max="1794" width="12.28515625" style="1" customWidth="1"/>
    <col min="1795" max="2041" width="11.42578125" style="1"/>
    <col min="2042" max="2042" width="6.85546875" style="1" customWidth="1"/>
    <col min="2043" max="2043" width="13" style="1" customWidth="1"/>
    <col min="2044" max="2044" width="44.28515625" style="1" customWidth="1"/>
    <col min="2045" max="2045" width="7.42578125" style="1" customWidth="1"/>
    <col min="2046" max="2046" width="11.140625" style="1" customWidth="1"/>
    <col min="2047" max="2047" width="11.42578125" style="1"/>
    <col min="2048" max="2048" width="23.28515625" style="1" customWidth="1"/>
    <col min="2049" max="2049" width="0" style="1" hidden="1" customWidth="1"/>
    <col min="2050" max="2050" width="12.28515625" style="1" customWidth="1"/>
    <col min="2051" max="2297" width="11.42578125" style="1"/>
    <col min="2298" max="2298" width="6.85546875" style="1" customWidth="1"/>
    <col min="2299" max="2299" width="13" style="1" customWidth="1"/>
    <col min="2300" max="2300" width="44.28515625" style="1" customWidth="1"/>
    <col min="2301" max="2301" width="7.42578125" style="1" customWidth="1"/>
    <col min="2302" max="2302" width="11.140625" style="1" customWidth="1"/>
    <col min="2303" max="2303" width="11.42578125" style="1"/>
    <col min="2304" max="2304" width="23.28515625" style="1" customWidth="1"/>
    <col min="2305" max="2305" width="0" style="1" hidden="1" customWidth="1"/>
    <col min="2306" max="2306" width="12.28515625" style="1" customWidth="1"/>
    <col min="2307" max="2553" width="11.42578125" style="1"/>
    <col min="2554" max="2554" width="6.85546875" style="1" customWidth="1"/>
    <col min="2555" max="2555" width="13" style="1" customWidth="1"/>
    <col min="2556" max="2556" width="44.28515625" style="1" customWidth="1"/>
    <col min="2557" max="2557" width="7.42578125" style="1" customWidth="1"/>
    <col min="2558" max="2558" width="11.140625" style="1" customWidth="1"/>
    <col min="2559" max="2559" width="11.42578125" style="1"/>
    <col min="2560" max="2560" width="23.28515625" style="1" customWidth="1"/>
    <col min="2561" max="2561" width="0" style="1" hidden="1" customWidth="1"/>
    <col min="2562" max="2562" width="12.28515625" style="1" customWidth="1"/>
    <col min="2563" max="2809" width="11.42578125" style="1"/>
    <col min="2810" max="2810" width="6.85546875" style="1" customWidth="1"/>
    <col min="2811" max="2811" width="13" style="1" customWidth="1"/>
    <col min="2812" max="2812" width="44.28515625" style="1" customWidth="1"/>
    <col min="2813" max="2813" width="7.42578125" style="1" customWidth="1"/>
    <col min="2814" max="2814" width="11.140625" style="1" customWidth="1"/>
    <col min="2815" max="2815" width="11.42578125" style="1"/>
    <col min="2816" max="2816" width="23.28515625" style="1" customWidth="1"/>
    <col min="2817" max="2817" width="0" style="1" hidden="1" customWidth="1"/>
    <col min="2818" max="2818" width="12.28515625" style="1" customWidth="1"/>
    <col min="2819" max="3065" width="11.42578125" style="1"/>
    <col min="3066" max="3066" width="6.85546875" style="1" customWidth="1"/>
    <col min="3067" max="3067" width="13" style="1" customWidth="1"/>
    <col min="3068" max="3068" width="44.28515625" style="1" customWidth="1"/>
    <col min="3069" max="3069" width="7.42578125" style="1" customWidth="1"/>
    <col min="3070" max="3070" width="11.140625" style="1" customWidth="1"/>
    <col min="3071" max="3071" width="11.42578125" style="1"/>
    <col min="3072" max="3072" width="23.28515625" style="1" customWidth="1"/>
    <col min="3073" max="3073" width="0" style="1" hidden="1" customWidth="1"/>
    <col min="3074" max="3074" width="12.28515625" style="1" customWidth="1"/>
    <col min="3075" max="3321" width="11.42578125" style="1"/>
    <col min="3322" max="3322" width="6.85546875" style="1" customWidth="1"/>
    <col min="3323" max="3323" width="13" style="1" customWidth="1"/>
    <col min="3324" max="3324" width="44.28515625" style="1" customWidth="1"/>
    <col min="3325" max="3325" width="7.42578125" style="1" customWidth="1"/>
    <col min="3326" max="3326" width="11.140625" style="1" customWidth="1"/>
    <col min="3327" max="3327" width="11.42578125" style="1"/>
    <col min="3328" max="3328" width="23.28515625" style="1" customWidth="1"/>
    <col min="3329" max="3329" width="0" style="1" hidden="1" customWidth="1"/>
    <col min="3330" max="3330" width="12.28515625" style="1" customWidth="1"/>
    <col min="3331" max="3577" width="11.42578125" style="1"/>
    <col min="3578" max="3578" width="6.85546875" style="1" customWidth="1"/>
    <col min="3579" max="3579" width="13" style="1" customWidth="1"/>
    <col min="3580" max="3580" width="44.28515625" style="1" customWidth="1"/>
    <col min="3581" max="3581" width="7.42578125" style="1" customWidth="1"/>
    <col min="3582" max="3582" width="11.140625" style="1" customWidth="1"/>
    <col min="3583" max="3583" width="11.42578125" style="1"/>
    <col min="3584" max="3584" width="23.28515625" style="1" customWidth="1"/>
    <col min="3585" max="3585" width="0" style="1" hidden="1" customWidth="1"/>
    <col min="3586" max="3586" width="12.28515625" style="1" customWidth="1"/>
    <col min="3587" max="3833" width="11.42578125" style="1"/>
    <col min="3834" max="3834" width="6.85546875" style="1" customWidth="1"/>
    <col min="3835" max="3835" width="13" style="1" customWidth="1"/>
    <col min="3836" max="3836" width="44.28515625" style="1" customWidth="1"/>
    <col min="3837" max="3837" width="7.42578125" style="1" customWidth="1"/>
    <col min="3838" max="3838" width="11.140625" style="1" customWidth="1"/>
    <col min="3839" max="3839" width="11.42578125" style="1"/>
    <col min="3840" max="3840" width="23.28515625" style="1" customWidth="1"/>
    <col min="3841" max="3841" width="0" style="1" hidden="1" customWidth="1"/>
    <col min="3842" max="3842" width="12.28515625" style="1" customWidth="1"/>
    <col min="3843" max="4089" width="11.42578125" style="1"/>
    <col min="4090" max="4090" width="6.85546875" style="1" customWidth="1"/>
    <col min="4091" max="4091" width="13" style="1" customWidth="1"/>
    <col min="4092" max="4092" width="44.28515625" style="1" customWidth="1"/>
    <col min="4093" max="4093" width="7.42578125" style="1" customWidth="1"/>
    <col min="4094" max="4094" width="11.140625" style="1" customWidth="1"/>
    <col min="4095" max="4095" width="11.42578125" style="1"/>
    <col min="4096" max="4096" width="23.28515625" style="1" customWidth="1"/>
    <col min="4097" max="4097" width="0" style="1" hidden="1" customWidth="1"/>
    <col min="4098" max="4098" width="12.28515625" style="1" customWidth="1"/>
    <col min="4099" max="4345" width="11.42578125" style="1"/>
    <col min="4346" max="4346" width="6.85546875" style="1" customWidth="1"/>
    <col min="4347" max="4347" width="13" style="1" customWidth="1"/>
    <col min="4348" max="4348" width="44.28515625" style="1" customWidth="1"/>
    <col min="4349" max="4349" width="7.42578125" style="1" customWidth="1"/>
    <col min="4350" max="4350" width="11.140625" style="1" customWidth="1"/>
    <col min="4351" max="4351" width="11.42578125" style="1"/>
    <col min="4352" max="4352" width="23.28515625" style="1" customWidth="1"/>
    <col min="4353" max="4353" width="0" style="1" hidden="1" customWidth="1"/>
    <col min="4354" max="4354" width="12.28515625" style="1" customWidth="1"/>
    <col min="4355" max="4601" width="11.42578125" style="1"/>
    <col min="4602" max="4602" width="6.85546875" style="1" customWidth="1"/>
    <col min="4603" max="4603" width="13" style="1" customWidth="1"/>
    <col min="4604" max="4604" width="44.28515625" style="1" customWidth="1"/>
    <col min="4605" max="4605" width="7.42578125" style="1" customWidth="1"/>
    <col min="4606" max="4606" width="11.140625" style="1" customWidth="1"/>
    <col min="4607" max="4607" width="11.42578125" style="1"/>
    <col min="4608" max="4608" width="23.28515625" style="1" customWidth="1"/>
    <col min="4609" max="4609" width="0" style="1" hidden="1" customWidth="1"/>
    <col min="4610" max="4610" width="12.28515625" style="1" customWidth="1"/>
    <col min="4611" max="4857" width="11.42578125" style="1"/>
    <col min="4858" max="4858" width="6.85546875" style="1" customWidth="1"/>
    <col min="4859" max="4859" width="13" style="1" customWidth="1"/>
    <col min="4860" max="4860" width="44.28515625" style="1" customWidth="1"/>
    <col min="4861" max="4861" width="7.42578125" style="1" customWidth="1"/>
    <col min="4862" max="4862" width="11.140625" style="1" customWidth="1"/>
    <col min="4863" max="4863" width="11.42578125" style="1"/>
    <col min="4864" max="4864" width="23.28515625" style="1" customWidth="1"/>
    <col min="4865" max="4865" width="0" style="1" hidden="1" customWidth="1"/>
    <col min="4866" max="4866" width="12.28515625" style="1" customWidth="1"/>
    <col min="4867" max="5113" width="11.42578125" style="1"/>
    <col min="5114" max="5114" width="6.85546875" style="1" customWidth="1"/>
    <col min="5115" max="5115" width="13" style="1" customWidth="1"/>
    <col min="5116" max="5116" width="44.28515625" style="1" customWidth="1"/>
    <col min="5117" max="5117" width="7.42578125" style="1" customWidth="1"/>
    <col min="5118" max="5118" width="11.140625" style="1" customWidth="1"/>
    <col min="5119" max="5119" width="11.42578125" style="1"/>
    <col min="5120" max="5120" width="23.28515625" style="1" customWidth="1"/>
    <col min="5121" max="5121" width="0" style="1" hidden="1" customWidth="1"/>
    <col min="5122" max="5122" width="12.28515625" style="1" customWidth="1"/>
    <col min="5123" max="5369" width="11.42578125" style="1"/>
    <col min="5370" max="5370" width="6.85546875" style="1" customWidth="1"/>
    <col min="5371" max="5371" width="13" style="1" customWidth="1"/>
    <col min="5372" max="5372" width="44.28515625" style="1" customWidth="1"/>
    <col min="5373" max="5373" width="7.42578125" style="1" customWidth="1"/>
    <col min="5374" max="5374" width="11.140625" style="1" customWidth="1"/>
    <col min="5375" max="5375" width="11.42578125" style="1"/>
    <col min="5376" max="5376" width="23.28515625" style="1" customWidth="1"/>
    <col min="5377" max="5377" width="0" style="1" hidden="1" customWidth="1"/>
    <col min="5378" max="5378" width="12.28515625" style="1" customWidth="1"/>
    <col min="5379" max="5625" width="11.42578125" style="1"/>
    <col min="5626" max="5626" width="6.85546875" style="1" customWidth="1"/>
    <col min="5627" max="5627" width="13" style="1" customWidth="1"/>
    <col min="5628" max="5628" width="44.28515625" style="1" customWidth="1"/>
    <col min="5629" max="5629" width="7.42578125" style="1" customWidth="1"/>
    <col min="5630" max="5630" width="11.140625" style="1" customWidth="1"/>
    <col min="5631" max="5631" width="11.42578125" style="1"/>
    <col min="5632" max="5632" width="23.28515625" style="1" customWidth="1"/>
    <col min="5633" max="5633" width="0" style="1" hidden="1" customWidth="1"/>
    <col min="5634" max="5634" width="12.28515625" style="1" customWidth="1"/>
    <col min="5635" max="5881" width="11.42578125" style="1"/>
    <col min="5882" max="5882" width="6.85546875" style="1" customWidth="1"/>
    <col min="5883" max="5883" width="13" style="1" customWidth="1"/>
    <col min="5884" max="5884" width="44.28515625" style="1" customWidth="1"/>
    <col min="5885" max="5885" width="7.42578125" style="1" customWidth="1"/>
    <col min="5886" max="5886" width="11.140625" style="1" customWidth="1"/>
    <col min="5887" max="5887" width="11.42578125" style="1"/>
    <col min="5888" max="5888" width="23.28515625" style="1" customWidth="1"/>
    <col min="5889" max="5889" width="0" style="1" hidden="1" customWidth="1"/>
    <col min="5890" max="5890" width="12.28515625" style="1" customWidth="1"/>
    <col min="5891" max="6137" width="11.42578125" style="1"/>
    <col min="6138" max="6138" width="6.85546875" style="1" customWidth="1"/>
    <col min="6139" max="6139" width="13" style="1" customWidth="1"/>
    <col min="6140" max="6140" width="44.28515625" style="1" customWidth="1"/>
    <col min="6141" max="6141" width="7.42578125" style="1" customWidth="1"/>
    <col min="6142" max="6142" width="11.140625" style="1" customWidth="1"/>
    <col min="6143" max="6143" width="11.42578125" style="1"/>
    <col min="6144" max="6144" width="23.28515625" style="1" customWidth="1"/>
    <col min="6145" max="6145" width="0" style="1" hidden="1" customWidth="1"/>
    <col min="6146" max="6146" width="12.28515625" style="1" customWidth="1"/>
    <col min="6147" max="6393" width="11.42578125" style="1"/>
    <col min="6394" max="6394" width="6.85546875" style="1" customWidth="1"/>
    <col min="6395" max="6395" width="13" style="1" customWidth="1"/>
    <col min="6396" max="6396" width="44.28515625" style="1" customWidth="1"/>
    <col min="6397" max="6397" width="7.42578125" style="1" customWidth="1"/>
    <col min="6398" max="6398" width="11.140625" style="1" customWidth="1"/>
    <col min="6399" max="6399" width="11.42578125" style="1"/>
    <col min="6400" max="6400" width="23.28515625" style="1" customWidth="1"/>
    <col min="6401" max="6401" width="0" style="1" hidden="1" customWidth="1"/>
    <col min="6402" max="6402" width="12.28515625" style="1" customWidth="1"/>
    <col min="6403" max="6649" width="11.42578125" style="1"/>
    <col min="6650" max="6650" width="6.85546875" style="1" customWidth="1"/>
    <col min="6651" max="6651" width="13" style="1" customWidth="1"/>
    <col min="6652" max="6652" width="44.28515625" style="1" customWidth="1"/>
    <col min="6653" max="6653" width="7.42578125" style="1" customWidth="1"/>
    <col min="6654" max="6654" width="11.140625" style="1" customWidth="1"/>
    <col min="6655" max="6655" width="11.42578125" style="1"/>
    <col min="6656" max="6656" width="23.28515625" style="1" customWidth="1"/>
    <col min="6657" max="6657" width="0" style="1" hidden="1" customWidth="1"/>
    <col min="6658" max="6658" width="12.28515625" style="1" customWidth="1"/>
    <col min="6659" max="6905" width="11.42578125" style="1"/>
    <col min="6906" max="6906" width="6.85546875" style="1" customWidth="1"/>
    <col min="6907" max="6907" width="13" style="1" customWidth="1"/>
    <col min="6908" max="6908" width="44.28515625" style="1" customWidth="1"/>
    <col min="6909" max="6909" width="7.42578125" style="1" customWidth="1"/>
    <col min="6910" max="6910" width="11.140625" style="1" customWidth="1"/>
    <col min="6911" max="6911" width="11.42578125" style="1"/>
    <col min="6912" max="6912" width="23.28515625" style="1" customWidth="1"/>
    <col min="6913" max="6913" width="0" style="1" hidden="1" customWidth="1"/>
    <col min="6914" max="6914" width="12.28515625" style="1" customWidth="1"/>
    <col min="6915" max="7161" width="11.42578125" style="1"/>
    <col min="7162" max="7162" width="6.85546875" style="1" customWidth="1"/>
    <col min="7163" max="7163" width="13" style="1" customWidth="1"/>
    <col min="7164" max="7164" width="44.28515625" style="1" customWidth="1"/>
    <col min="7165" max="7165" width="7.42578125" style="1" customWidth="1"/>
    <col min="7166" max="7166" width="11.140625" style="1" customWidth="1"/>
    <col min="7167" max="7167" width="11.42578125" style="1"/>
    <col min="7168" max="7168" width="23.28515625" style="1" customWidth="1"/>
    <col min="7169" max="7169" width="0" style="1" hidden="1" customWidth="1"/>
    <col min="7170" max="7170" width="12.28515625" style="1" customWidth="1"/>
    <col min="7171" max="7417" width="11.42578125" style="1"/>
    <col min="7418" max="7418" width="6.85546875" style="1" customWidth="1"/>
    <col min="7419" max="7419" width="13" style="1" customWidth="1"/>
    <col min="7420" max="7420" width="44.28515625" style="1" customWidth="1"/>
    <col min="7421" max="7421" width="7.42578125" style="1" customWidth="1"/>
    <col min="7422" max="7422" width="11.140625" style="1" customWidth="1"/>
    <col min="7423" max="7423" width="11.42578125" style="1"/>
    <col min="7424" max="7424" width="23.28515625" style="1" customWidth="1"/>
    <col min="7425" max="7425" width="0" style="1" hidden="1" customWidth="1"/>
    <col min="7426" max="7426" width="12.28515625" style="1" customWidth="1"/>
    <col min="7427" max="7673" width="11.42578125" style="1"/>
    <col min="7674" max="7674" width="6.85546875" style="1" customWidth="1"/>
    <col min="7675" max="7675" width="13" style="1" customWidth="1"/>
    <col min="7676" max="7676" width="44.28515625" style="1" customWidth="1"/>
    <col min="7677" max="7677" width="7.42578125" style="1" customWidth="1"/>
    <col min="7678" max="7678" width="11.140625" style="1" customWidth="1"/>
    <col min="7679" max="7679" width="11.42578125" style="1"/>
    <col min="7680" max="7680" width="23.28515625" style="1" customWidth="1"/>
    <col min="7681" max="7681" width="0" style="1" hidden="1" customWidth="1"/>
    <col min="7682" max="7682" width="12.28515625" style="1" customWidth="1"/>
    <col min="7683" max="7929" width="11.42578125" style="1"/>
    <col min="7930" max="7930" width="6.85546875" style="1" customWidth="1"/>
    <col min="7931" max="7931" width="13" style="1" customWidth="1"/>
    <col min="7932" max="7932" width="44.28515625" style="1" customWidth="1"/>
    <col min="7933" max="7933" width="7.42578125" style="1" customWidth="1"/>
    <col min="7934" max="7934" width="11.140625" style="1" customWidth="1"/>
    <col min="7935" max="7935" width="11.42578125" style="1"/>
    <col min="7936" max="7936" width="23.28515625" style="1" customWidth="1"/>
    <col min="7937" max="7937" width="0" style="1" hidden="1" customWidth="1"/>
    <col min="7938" max="7938" width="12.28515625" style="1" customWidth="1"/>
    <col min="7939" max="8185" width="11.42578125" style="1"/>
    <col min="8186" max="8186" width="6.85546875" style="1" customWidth="1"/>
    <col min="8187" max="8187" width="13" style="1" customWidth="1"/>
    <col min="8188" max="8188" width="44.28515625" style="1" customWidth="1"/>
    <col min="8189" max="8189" width="7.42578125" style="1" customWidth="1"/>
    <col min="8190" max="8190" width="11.140625" style="1" customWidth="1"/>
    <col min="8191" max="8191" width="11.42578125" style="1"/>
    <col min="8192" max="8192" width="23.28515625" style="1" customWidth="1"/>
    <col min="8193" max="8193" width="0" style="1" hidden="1" customWidth="1"/>
    <col min="8194" max="8194" width="12.28515625" style="1" customWidth="1"/>
    <col min="8195" max="8441" width="11.42578125" style="1"/>
    <col min="8442" max="8442" width="6.85546875" style="1" customWidth="1"/>
    <col min="8443" max="8443" width="13" style="1" customWidth="1"/>
    <col min="8444" max="8444" width="44.28515625" style="1" customWidth="1"/>
    <col min="8445" max="8445" width="7.42578125" style="1" customWidth="1"/>
    <col min="8446" max="8446" width="11.140625" style="1" customWidth="1"/>
    <col min="8447" max="8447" width="11.42578125" style="1"/>
    <col min="8448" max="8448" width="23.28515625" style="1" customWidth="1"/>
    <col min="8449" max="8449" width="0" style="1" hidden="1" customWidth="1"/>
    <col min="8450" max="8450" width="12.28515625" style="1" customWidth="1"/>
    <col min="8451" max="8697" width="11.42578125" style="1"/>
    <col min="8698" max="8698" width="6.85546875" style="1" customWidth="1"/>
    <col min="8699" max="8699" width="13" style="1" customWidth="1"/>
    <col min="8700" max="8700" width="44.28515625" style="1" customWidth="1"/>
    <col min="8701" max="8701" width="7.42578125" style="1" customWidth="1"/>
    <col min="8702" max="8702" width="11.140625" style="1" customWidth="1"/>
    <col min="8703" max="8703" width="11.42578125" style="1"/>
    <col min="8704" max="8704" width="23.28515625" style="1" customWidth="1"/>
    <col min="8705" max="8705" width="0" style="1" hidden="1" customWidth="1"/>
    <col min="8706" max="8706" width="12.28515625" style="1" customWidth="1"/>
    <col min="8707" max="8953" width="11.42578125" style="1"/>
    <col min="8954" max="8954" width="6.85546875" style="1" customWidth="1"/>
    <col min="8955" max="8955" width="13" style="1" customWidth="1"/>
    <col min="8956" max="8956" width="44.28515625" style="1" customWidth="1"/>
    <col min="8957" max="8957" width="7.42578125" style="1" customWidth="1"/>
    <col min="8958" max="8958" width="11.140625" style="1" customWidth="1"/>
    <col min="8959" max="8959" width="11.42578125" style="1"/>
    <col min="8960" max="8960" width="23.28515625" style="1" customWidth="1"/>
    <col min="8961" max="8961" width="0" style="1" hidden="1" customWidth="1"/>
    <col min="8962" max="8962" width="12.28515625" style="1" customWidth="1"/>
    <col min="8963" max="9209" width="11.42578125" style="1"/>
    <col min="9210" max="9210" width="6.85546875" style="1" customWidth="1"/>
    <col min="9211" max="9211" width="13" style="1" customWidth="1"/>
    <col min="9212" max="9212" width="44.28515625" style="1" customWidth="1"/>
    <col min="9213" max="9213" width="7.42578125" style="1" customWidth="1"/>
    <col min="9214" max="9214" width="11.140625" style="1" customWidth="1"/>
    <col min="9215" max="9215" width="11.42578125" style="1"/>
    <col min="9216" max="9216" width="23.28515625" style="1" customWidth="1"/>
    <col min="9217" max="9217" width="0" style="1" hidden="1" customWidth="1"/>
    <col min="9218" max="9218" width="12.28515625" style="1" customWidth="1"/>
    <col min="9219" max="9465" width="11.42578125" style="1"/>
    <col min="9466" max="9466" width="6.85546875" style="1" customWidth="1"/>
    <col min="9467" max="9467" width="13" style="1" customWidth="1"/>
    <col min="9468" max="9468" width="44.28515625" style="1" customWidth="1"/>
    <col min="9469" max="9469" width="7.42578125" style="1" customWidth="1"/>
    <col min="9470" max="9470" width="11.140625" style="1" customWidth="1"/>
    <col min="9471" max="9471" width="11.42578125" style="1"/>
    <col min="9472" max="9472" width="23.28515625" style="1" customWidth="1"/>
    <col min="9473" max="9473" width="0" style="1" hidden="1" customWidth="1"/>
    <col min="9474" max="9474" width="12.28515625" style="1" customWidth="1"/>
    <col min="9475" max="9721" width="11.42578125" style="1"/>
    <col min="9722" max="9722" width="6.85546875" style="1" customWidth="1"/>
    <col min="9723" max="9723" width="13" style="1" customWidth="1"/>
    <col min="9724" max="9724" width="44.28515625" style="1" customWidth="1"/>
    <col min="9725" max="9725" width="7.42578125" style="1" customWidth="1"/>
    <col min="9726" max="9726" width="11.140625" style="1" customWidth="1"/>
    <col min="9727" max="9727" width="11.42578125" style="1"/>
    <col min="9728" max="9728" width="23.28515625" style="1" customWidth="1"/>
    <col min="9729" max="9729" width="0" style="1" hidden="1" customWidth="1"/>
    <col min="9730" max="9730" width="12.28515625" style="1" customWidth="1"/>
    <col min="9731" max="9977" width="11.42578125" style="1"/>
    <col min="9978" max="9978" width="6.85546875" style="1" customWidth="1"/>
    <col min="9979" max="9979" width="13" style="1" customWidth="1"/>
    <col min="9980" max="9980" width="44.28515625" style="1" customWidth="1"/>
    <col min="9981" max="9981" width="7.42578125" style="1" customWidth="1"/>
    <col min="9982" max="9982" width="11.140625" style="1" customWidth="1"/>
    <col min="9983" max="9983" width="11.42578125" style="1"/>
    <col min="9984" max="9984" width="23.28515625" style="1" customWidth="1"/>
    <col min="9985" max="9985" width="0" style="1" hidden="1" customWidth="1"/>
    <col min="9986" max="9986" width="12.28515625" style="1" customWidth="1"/>
    <col min="9987" max="10233" width="11.42578125" style="1"/>
    <col min="10234" max="10234" width="6.85546875" style="1" customWidth="1"/>
    <col min="10235" max="10235" width="13" style="1" customWidth="1"/>
    <col min="10236" max="10236" width="44.28515625" style="1" customWidth="1"/>
    <col min="10237" max="10237" width="7.42578125" style="1" customWidth="1"/>
    <col min="10238" max="10238" width="11.140625" style="1" customWidth="1"/>
    <col min="10239" max="10239" width="11.42578125" style="1"/>
    <col min="10240" max="10240" width="23.28515625" style="1" customWidth="1"/>
    <col min="10241" max="10241" width="0" style="1" hidden="1" customWidth="1"/>
    <col min="10242" max="10242" width="12.28515625" style="1" customWidth="1"/>
    <col min="10243" max="10489" width="11.42578125" style="1"/>
    <col min="10490" max="10490" width="6.85546875" style="1" customWidth="1"/>
    <col min="10491" max="10491" width="13" style="1" customWidth="1"/>
    <col min="10492" max="10492" width="44.28515625" style="1" customWidth="1"/>
    <col min="10493" max="10493" width="7.42578125" style="1" customWidth="1"/>
    <col min="10494" max="10494" width="11.140625" style="1" customWidth="1"/>
    <col min="10495" max="10495" width="11.42578125" style="1"/>
    <col min="10496" max="10496" width="23.28515625" style="1" customWidth="1"/>
    <col min="10497" max="10497" width="0" style="1" hidden="1" customWidth="1"/>
    <col min="10498" max="10498" width="12.28515625" style="1" customWidth="1"/>
    <col min="10499" max="10745" width="11.42578125" style="1"/>
    <col min="10746" max="10746" width="6.85546875" style="1" customWidth="1"/>
    <col min="10747" max="10747" width="13" style="1" customWidth="1"/>
    <col min="10748" max="10748" width="44.28515625" style="1" customWidth="1"/>
    <col min="10749" max="10749" width="7.42578125" style="1" customWidth="1"/>
    <col min="10750" max="10750" width="11.140625" style="1" customWidth="1"/>
    <col min="10751" max="10751" width="11.42578125" style="1"/>
    <col min="10752" max="10752" width="23.28515625" style="1" customWidth="1"/>
    <col min="10753" max="10753" width="0" style="1" hidden="1" customWidth="1"/>
    <col min="10754" max="10754" width="12.28515625" style="1" customWidth="1"/>
    <col min="10755" max="11001" width="11.42578125" style="1"/>
    <col min="11002" max="11002" width="6.85546875" style="1" customWidth="1"/>
    <col min="11003" max="11003" width="13" style="1" customWidth="1"/>
    <col min="11004" max="11004" width="44.28515625" style="1" customWidth="1"/>
    <col min="11005" max="11005" width="7.42578125" style="1" customWidth="1"/>
    <col min="11006" max="11006" width="11.140625" style="1" customWidth="1"/>
    <col min="11007" max="11007" width="11.42578125" style="1"/>
    <col min="11008" max="11008" width="23.28515625" style="1" customWidth="1"/>
    <col min="11009" max="11009" width="0" style="1" hidden="1" customWidth="1"/>
    <col min="11010" max="11010" width="12.28515625" style="1" customWidth="1"/>
    <col min="11011" max="11257" width="11.42578125" style="1"/>
    <col min="11258" max="11258" width="6.85546875" style="1" customWidth="1"/>
    <col min="11259" max="11259" width="13" style="1" customWidth="1"/>
    <col min="11260" max="11260" width="44.28515625" style="1" customWidth="1"/>
    <col min="11261" max="11261" width="7.42578125" style="1" customWidth="1"/>
    <col min="11262" max="11262" width="11.140625" style="1" customWidth="1"/>
    <col min="11263" max="11263" width="11.42578125" style="1"/>
    <col min="11264" max="11264" width="23.28515625" style="1" customWidth="1"/>
    <col min="11265" max="11265" width="0" style="1" hidden="1" customWidth="1"/>
    <col min="11266" max="11266" width="12.28515625" style="1" customWidth="1"/>
    <col min="11267" max="11513" width="11.42578125" style="1"/>
    <col min="11514" max="11514" width="6.85546875" style="1" customWidth="1"/>
    <col min="11515" max="11515" width="13" style="1" customWidth="1"/>
    <col min="11516" max="11516" width="44.28515625" style="1" customWidth="1"/>
    <col min="11517" max="11517" width="7.42578125" style="1" customWidth="1"/>
    <col min="11518" max="11518" width="11.140625" style="1" customWidth="1"/>
    <col min="11519" max="11519" width="11.42578125" style="1"/>
    <col min="11520" max="11520" width="23.28515625" style="1" customWidth="1"/>
    <col min="11521" max="11521" width="0" style="1" hidden="1" customWidth="1"/>
    <col min="11522" max="11522" width="12.28515625" style="1" customWidth="1"/>
    <col min="11523" max="11769" width="11.42578125" style="1"/>
    <col min="11770" max="11770" width="6.85546875" style="1" customWidth="1"/>
    <col min="11771" max="11771" width="13" style="1" customWidth="1"/>
    <col min="11772" max="11772" width="44.28515625" style="1" customWidth="1"/>
    <col min="11773" max="11773" width="7.42578125" style="1" customWidth="1"/>
    <col min="11774" max="11774" width="11.140625" style="1" customWidth="1"/>
    <col min="11775" max="11775" width="11.42578125" style="1"/>
    <col min="11776" max="11776" width="23.28515625" style="1" customWidth="1"/>
    <col min="11777" max="11777" width="0" style="1" hidden="1" customWidth="1"/>
    <col min="11778" max="11778" width="12.28515625" style="1" customWidth="1"/>
    <col min="11779" max="12025" width="11.42578125" style="1"/>
    <col min="12026" max="12026" width="6.85546875" style="1" customWidth="1"/>
    <col min="12027" max="12027" width="13" style="1" customWidth="1"/>
    <col min="12028" max="12028" width="44.28515625" style="1" customWidth="1"/>
    <col min="12029" max="12029" width="7.42578125" style="1" customWidth="1"/>
    <col min="12030" max="12030" width="11.140625" style="1" customWidth="1"/>
    <col min="12031" max="12031" width="11.42578125" style="1"/>
    <col min="12032" max="12032" width="23.28515625" style="1" customWidth="1"/>
    <col min="12033" max="12033" width="0" style="1" hidden="1" customWidth="1"/>
    <col min="12034" max="12034" width="12.28515625" style="1" customWidth="1"/>
    <col min="12035" max="12281" width="11.42578125" style="1"/>
    <col min="12282" max="12282" width="6.85546875" style="1" customWidth="1"/>
    <col min="12283" max="12283" width="13" style="1" customWidth="1"/>
    <col min="12284" max="12284" width="44.28515625" style="1" customWidth="1"/>
    <col min="12285" max="12285" width="7.42578125" style="1" customWidth="1"/>
    <col min="12286" max="12286" width="11.140625" style="1" customWidth="1"/>
    <col min="12287" max="12287" width="11.42578125" style="1"/>
    <col min="12288" max="12288" width="23.28515625" style="1" customWidth="1"/>
    <col min="12289" max="12289" width="0" style="1" hidden="1" customWidth="1"/>
    <col min="12290" max="12290" width="12.28515625" style="1" customWidth="1"/>
    <col min="12291" max="12537" width="11.42578125" style="1"/>
    <col min="12538" max="12538" width="6.85546875" style="1" customWidth="1"/>
    <col min="12539" max="12539" width="13" style="1" customWidth="1"/>
    <col min="12540" max="12540" width="44.28515625" style="1" customWidth="1"/>
    <col min="12541" max="12541" width="7.42578125" style="1" customWidth="1"/>
    <col min="12542" max="12542" width="11.140625" style="1" customWidth="1"/>
    <col min="12543" max="12543" width="11.42578125" style="1"/>
    <col min="12544" max="12544" width="23.28515625" style="1" customWidth="1"/>
    <col min="12545" max="12545" width="0" style="1" hidden="1" customWidth="1"/>
    <col min="12546" max="12546" width="12.28515625" style="1" customWidth="1"/>
    <col min="12547" max="12793" width="11.42578125" style="1"/>
    <col min="12794" max="12794" width="6.85546875" style="1" customWidth="1"/>
    <col min="12795" max="12795" width="13" style="1" customWidth="1"/>
    <col min="12796" max="12796" width="44.28515625" style="1" customWidth="1"/>
    <col min="12797" max="12797" width="7.42578125" style="1" customWidth="1"/>
    <col min="12798" max="12798" width="11.140625" style="1" customWidth="1"/>
    <col min="12799" max="12799" width="11.42578125" style="1"/>
    <col min="12800" max="12800" width="23.28515625" style="1" customWidth="1"/>
    <col min="12801" max="12801" width="0" style="1" hidden="1" customWidth="1"/>
    <col min="12802" max="12802" width="12.28515625" style="1" customWidth="1"/>
    <col min="12803" max="13049" width="11.42578125" style="1"/>
    <col min="13050" max="13050" width="6.85546875" style="1" customWidth="1"/>
    <col min="13051" max="13051" width="13" style="1" customWidth="1"/>
    <col min="13052" max="13052" width="44.28515625" style="1" customWidth="1"/>
    <col min="13053" max="13053" width="7.42578125" style="1" customWidth="1"/>
    <col min="13054" max="13054" width="11.140625" style="1" customWidth="1"/>
    <col min="13055" max="13055" width="11.42578125" style="1"/>
    <col min="13056" max="13056" width="23.28515625" style="1" customWidth="1"/>
    <col min="13057" max="13057" width="0" style="1" hidden="1" customWidth="1"/>
    <col min="13058" max="13058" width="12.28515625" style="1" customWidth="1"/>
    <col min="13059" max="13305" width="11.42578125" style="1"/>
    <col min="13306" max="13306" width="6.85546875" style="1" customWidth="1"/>
    <col min="13307" max="13307" width="13" style="1" customWidth="1"/>
    <col min="13308" max="13308" width="44.28515625" style="1" customWidth="1"/>
    <col min="13309" max="13309" width="7.42578125" style="1" customWidth="1"/>
    <col min="13310" max="13310" width="11.140625" style="1" customWidth="1"/>
    <col min="13311" max="13311" width="11.42578125" style="1"/>
    <col min="13312" max="13312" width="23.28515625" style="1" customWidth="1"/>
    <col min="13313" max="13313" width="0" style="1" hidden="1" customWidth="1"/>
    <col min="13314" max="13314" width="12.28515625" style="1" customWidth="1"/>
    <col min="13315" max="13561" width="11.42578125" style="1"/>
    <col min="13562" max="13562" width="6.85546875" style="1" customWidth="1"/>
    <col min="13563" max="13563" width="13" style="1" customWidth="1"/>
    <col min="13564" max="13564" width="44.28515625" style="1" customWidth="1"/>
    <col min="13565" max="13565" width="7.42578125" style="1" customWidth="1"/>
    <col min="13566" max="13566" width="11.140625" style="1" customWidth="1"/>
    <col min="13567" max="13567" width="11.42578125" style="1"/>
    <col min="13568" max="13568" width="23.28515625" style="1" customWidth="1"/>
    <col min="13569" max="13569" width="0" style="1" hidden="1" customWidth="1"/>
    <col min="13570" max="13570" width="12.28515625" style="1" customWidth="1"/>
    <col min="13571" max="13817" width="11.42578125" style="1"/>
    <col min="13818" max="13818" width="6.85546875" style="1" customWidth="1"/>
    <col min="13819" max="13819" width="13" style="1" customWidth="1"/>
    <col min="13820" max="13820" width="44.28515625" style="1" customWidth="1"/>
    <col min="13821" max="13821" width="7.42578125" style="1" customWidth="1"/>
    <col min="13822" max="13822" width="11.140625" style="1" customWidth="1"/>
    <col min="13823" max="13823" width="11.42578125" style="1"/>
    <col min="13824" max="13824" width="23.28515625" style="1" customWidth="1"/>
    <col min="13825" max="13825" width="0" style="1" hidden="1" customWidth="1"/>
    <col min="13826" max="13826" width="12.28515625" style="1" customWidth="1"/>
    <col min="13827" max="14073" width="11.42578125" style="1"/>
    <col min="14074" max="14074" width="6.85546875" style="1" customWidth="1"/>
    <col min="14075" max="14075" width="13" style="1" customWidth="1"/>
    <col min="14076" max="14076" width="44.28515625" style="1" customWidth="1"/>
    <col min="14077" max="14077" width="7.42578125" style="1" customWidth="1"/>
    <col min="14078" max="14078" width="11.140625" style="1" customWidth="1"/>
    <col min="14079" max="14079" width="11.42578125" style="1"/>
    <col min="14080" max="14080" width="23.28515625" style="1" customWidth="1"/>
    <col min="14081" max="14081" width="0" style="1" hidden="1" customWidth="1"/>
    <col min="14082" max="14082" width="12.28515625" style="1" customWidth="1"/>
    <col min="14083" max="14329" width="11.42578125" style="1"/>
    <col min="14330" max="14330" width="6.85546875" style="1" customWidth="1"/>
    <col min="14331" max="14331" width="13" style="1" customWidth="1"/>
    <col min="14332" max="14332" width="44.28515625" style="1" customWidth="1"/>
    <col min="14333" max="14333" width="7.42578125" style="1" customWidth="1"/>
    <col min="14334" max="14334" width="11.140625" style="1" customWidth="1"/>
    <col min="14335" max="14335" width="11.42578125" style="1"/>
    <col min="14336" max="14336" width="23.28515625" style="1" customWidth="1"/>
    <col min="14337" max="14337" width="0" style="1" hidden="1" customWidth="1"/>
    <col min="14338" max="14338" width="12.28515625" style="1" customWidth="1"/>
    <col min="14339" max="14585" width="11.42578125" style="1"/>
    <col min="14586" max="14586" width="6.85546875" style="1" customWidth="1"/>
    <col min="14587" max="14587" width="13" style="1" customWidth="1"/>
    <col min="14588" max="14588" width="44.28515625" style="1" customWidth="1"/>
    <col min="14589" max="14589" width="7.42578125" style="1" customWidth="1"/>
    <col min="14590" max="14590" width="11.140625" style="1" customWidth="1"/>
    <col min="14591" max="14591" width="11.42578125" style="1"/>
    <col min="14592" max="14592" width="23.28515625" style="1" customWidth="1"/>
    <col min="14593" max="14593" width="0" style="1" hidden="1" customWidth="1"/>
    <col min="14594" max="14594" width="12.28515625" style="1" customWidth="1"/>
    <col min="14595" max="14841" width="11.42578125" style="1"/>
    <col min="14842" max="14842" width="6.85546875" style="1" customWidth="1"/>
    <col min="14843" max="14843" width="13" style="1" customWidth="1"/>
    <col min="14844" max="14844" width="44.28515625" style="1" customWidth="1"/>
    <col min="14845" max="14845" width="7.42578125" style="1" customWidth="1"/>
    <col min="14846" max="14846" width="11.140625" style="1" customWidth="1"/>
    <col min="14847" max="14847" width="11.42578125" style="1"/>
    <col min="14848" max="14848" width="23.28515625" style="1" customWidth="1"/>
    <col min="14849" max="14849" width="0" style="1" hidden="1" customWidth="1"/>
    <col min="14850" max="14850" width="12.28515625" style="1" customWidth="1"/>
    <col min="14851" max="15097" width="11.42578125" style="1"/>
    <col min="15098" max="15098" width="6.85546875" style="1" customWidth="1"/>
    <col min="15099" max="15099" width="13" style="1" customWidth="1"/>
    <col min="15100" max="15100" width="44.28515625" style="1" customWidth="1"/>
    <col min="15101" max="15101" width="7.42578125" style="1" customWidth="1"/>
    <col min="15102" max="15102" width="11.140625" style="1" customWidth="1"/>
    <col min="15103" max="15103" width="11.42578125" style="1"/>
    <col min="15104" max="15104" width="23.28515625" style="1" customWidth="1"/>
    <col min="15105" max="15105" width="0" style="1" hidden="1" customWidth="1"/>
    <col min="15106" max="15106" width="12.28515625" style="1" customWidth="1"/>
    <col min="15107" max="15353" width="11.42578125" style="1"/>
    <col min="15354" max="15354" width="6.85546875" style="1" customWidth="1"/>
    <col min="15355" max="15355" width="13" style="1" customWidth="1"/>
    <col min="15356" max="15356" width="44.28515625" style="1" customWidth="1"/>
    <col min="15357" max="15357" width="7.42578125" style="1" customWidth="1"/>
    <col min="15358" max="15358" width="11.140625" style="1" customWidth="1"/>
    <col min="15359" max="15359" width="11.42578125" style="1"/>
    <col min="15360" max="15360" width="23.28515625" style="1" customWidth="1"/>
    <col min="15361" max="15361" width="0" style="1" hidden="1" customWidth="1"/>
    <col min="15362" max="15362" width="12.28515625" style="1" customWidth="1"/>
    <col min="15363" max="15609" width="11.42578125" style="1"/>
    <col min="15610" max="15610" width="6.85546875" style="1" customWidth="1"/>
    <col min="15611" max="15611" width="13" style="1" customWidth="1"/>
    <col min="15612" max="15612" width="44.28515625" style="1" customWidth="1"/>
    <col min="15613" max="15613" width="7.42578125" style="1" customWidth="1"/>
    <col min="15614" max="15614" width="11.140625" style="1" customWidth="1"/>
    <col min="15615" max="15615" width="11.42578125" style="1"/>
    <col min="15616" max="15616" width="23.28515625" style="1" customWidth="1"/>
    <col min="15617" max="15617" width="0" style="1" hidden="1" customWidth="1"/>
    <col min="15618" max="15618" width="12.28515625" style="1" customWidth="1"/>
    <col min="15619" max="15865" width="11.42578125" style="1"/>
    <col min="15866" max="15866" width="6.85546875" style="1" customWidth="1"/>
    <col min="15867" max="15867" width="13" style="1" customWidth="1"/>
    <col min="15868" max="15868" width="44.28515625" style="1" customWidth="1"/>
    <col min="15869" max="15869" width="7.42578125" style="1" customWidth="1"/>
    <col min="15870" max="15870" width="11.140625" style="1" customWidth="1"/>
    <col min="15871" max="15871" width="11.42578125" style="1"/>
    <col min="15872" max="15872" width="23.28515625" style="1" customWidth="1"/>
    <col min="15873" max="15873" width="0" style="1" hidden="1" customWidth="1"/>
    <col min="15874" max="15874" width="12.28515625" style="1" customWidth="1"/>
    <col min="15875" max="16121" width="11.42578125" style="1"/>
    <col min="16122" max="16122" width="6.85546875" style="1" customWidth="1"/>
    <col min="16123" max="16123" width="13" style="1" customWidth="1"/>
    <col min="16124" max="16124" width="44.28515625" style="1" customWidth="1"/>
    <col min="16125" max="16125" width="7.42578125" style="1" customWidth="1"/>
    <col min="16126" max="16126" width="11.140625" style="1" customWidth="1"/>
    <col min="16127" max="16127" width="11.42578125" style="1"/>
    <col min="16128" max="16128" width="23.28515625" style="1" customWidth="1"/>
    <col min="16129" max="16129" width="0" style="1" hidden="1" customWidth="1"/>
    <col min="16130" max="16130" width="12.28515625" style="1" customWidth="1"/>
    <col min="16131" max="16381" width="11.42578125" style="1"/>
    <col min="16382" max="16382" width="11.42578125" style="1" customWidth="1"/>
    <col min="16383" max="16384" width="11.42578125" style="1"/>
  </cols>
  <sheetData>
    <row r="1" spans="1:8" ht="16.5">
      <c r="A1" s="211" t="s">
        <v>0</v>
      </c>
      <c r="B1" s="212"/>
      <c r="C1" s="211"/>
      <c r="D1" s="211"/>
      <c r="E1" s="211"/>
      <c r="F1" s="211"/>
      <c r="G1" s="211"/>
      <c r="H1" s="211"/>
    </row>
    <row r="2" spans="1:8" ht="13.5">
      <c r="A2" s="213" t="s">
        <v>1</v>
      </c>
      <c r="B2" s="213"/>
      <c r="C2" s="213"/>
      <c r="D2" s="213"/>
      <c r="E2" s="213"/>
      <c r="F2" s="213"/>
      <c r="G2" s="213"/>
      <c r="H2" s="213"/>
    </row>
    <row r="3" spans="1:8">
      <c r="A3" s="214" t="s">
        <v>32</v>
      </c>
      <c r="B3" s="214"/>
      <c r="C3" s="214"/>
      <c r="D3" s="214"/>
      <c r="E3" s="214"/>
      <c r="F3" s="214"/>
      <c r="G3" s="214"/>
      <c r="H3" s="214"/>
    </row>
    <row r="5" spans="1:8">
      <c r="D5" s="39"/>
      <c r="E5" s="37"/>
      <c r="F5" s="111"/>
      <c r="G5" s="3"/>
    </row>
    <row r="6" spans="1:8" ht="22.5" customHeight="1">
      <c r="A6" s="215" t="s">
        <v>2</v>
      </c>
      <c r="B6" s="216"/>
      <c r="C6" s="217"/>
      <c r="D6" s="191" t="s">
        <v>3</v>
      </c>
      <c r="E6" s="192"/>
      <c r="F6" s="193"/>
      <c r="G6" s="43" t="s">
        <v>4</v>
      </c>
      <c r="H6" s="144" t="s">
        <v>5</v>
      </c>
    </row>
    <row r="7" spans="1:8" ht="36">
      <c r="A7" s="189" t="s">
        <v>6</v>
      </c>
      <c r="B7" s="190"/>
      <c r="C7" s="171" t="s">
        <v>327</v>
      </c>
      <c r="D7" s="194"/>
      <c r="E7" s="195"/>
      <c r="F7" s="196"/>
      <c r="G7" s="4"/>
      <c r="H7" s="145" t="s">
        <v>7</v>
      </c>
    </row>
    <row r="8" spans="1:8" ht="15" customHeight="1">
      <c r="A8" s="218" t="s">
        <v>8</v>
      </c>
      <c r="B8" s="219"/>
      <c r="C8" s="220"/>
      <c r="D8" s="224" t="s">
        <v>9</v>
      </c>
      <c r="E8" s="225"/>
      <c r="F8" s="112" t="s">
        <v>10</v>
      </c>
      <c r="G8" s="6"/>
      <c r="H8" s="146" t="s">
        <v>11</v>
      </c>
    </row>
    <row r="9" spans="1:8">
      <c r="A9" s="221"/>
      <c r="B9" s="222"/>
      <c r="C9" s="223"/>
      <c r="D9" s="226"/>
      <c r="E9" s="227"/>
      <c r="F9" s="113" t="s">
        <v>12</v>
      </c>
      <c r="G9" s="8"/>
      <c r="H9" s="147" t="s">
        <v>31</v>
      </c>
    </row>
    <row r="10" spans="1:8" ht="12.95" customHeight="1">
      <c r="A10" s="197" t="s">
        <v>13</v>
      </c>
      <c r="B10" s="198"/>
      <c r="C10" s="197"/>
      <c r="D10" s="197"/>
      <c r="E10" s="197"/>
      <c r="F10" s="197"/>
      <c r="G10" s="197"/>
      <c r="H10" s="197"/>
    </row>
    <row r="11" spans="1:8" ht="6" customHeight="1">
      <c r="A11" s="199"/>
      <c r="B11" s="200"/>
      <c r="C11" s="199"/>
      <c r="D11" s="199"/>
      <c r="E11" s="199"/>
      <c r="F11" s="199"/>
      <c r="G11" s="199"/>
      <c r="H11" s="199"/>
    </row>
    <row r="12" spans="1:8" ht="12.95" customHeight="1">
      <c r="A12" s="201" t="s">
        <v>14</v>
      </c>
      <c r="B12" s="204" t="s">
        <v>15</v>
      </c>
      <c r="C12" s="206" t="s">
        <v>16</v>
      </c>
      <c r="D12" s="205" t="s">
        <v>17</v>
      </c>
      <c r="E12" s="207" t="s">
        <v>18</v>
      </c>
      <c r="F12" s="187" t="s">
        <v>19</v>
      </c>
      <c r="G12" s="187"/>
      <c r="H12" s="188" t="s">
        <v>20</v>
      </c>
    </row>
    <row r="13" spans="1:8" ht="12.95" customHeight="1">
      <c r="A13" s="202"/>
      <c r="B13" s="205"/>
      <c r="C13" s="206"/>
      <c r="D13" s="205"/>
      <c r="E13" s="207"/>
      <c r="F13" s="187"/>
      <c r="G13" s="187"/>
      <c r="H13" s="188"/>
    </row>
    <row r="14" spans="1:8">
      <c r="A14" s="203"/>
      <c r="B14" s="205"/>
      <c r="C14" s="206"/>
      <c r="D14" s="205"/>
      <c r="E14" s="207"/>
      <c r="F14" s="91" t="s">
        <v>21</v>
      </c>
      <c r="G14" s="75" t="s">
        <v>22</v>
      </c>
      <c r="H14" s="148" t="s">
        <v>23</v>
      </c>
    </row>
    <row r="15" spans="1:8">
      <c r="A15" s="54"/>
      <c r="B15" s="42"/>
      <c r="C15" s="59" t="s">
        <v>180</v>
      </c>
      <c r="D15" s="109"/>
      <c r="E15" s="85"/>
      <c r="F15" s="91"/>
      <c r="G15" s="75"/>
      <c r="H15" s="148"/>
    </row>
    <row r="16" spans="1:8">
      <c r="A16" s="45"/>
      <c r="B16" s="60" t="s">
        <v>33</v>
      </c>
      <c r="C16" s="61" t="s">
        <v>187</v>
      </c>
      <c r="D16" s="48"/>
      <c r="E16" s="47"/>
      <c r="F16" s="91"/>
      <c r="G16" s="75"/>
      <c r="H16" s="148"/>
    </row>
    <row r="17" spans="1:10">
      <c r="A17" s="45"/>
      <c r="B17" s="173" t="s">
        <v>132</v>
      </c>
      <c r="C17" s="62" t="s">
        <v>105</v>
      </c>
      <c r="D17" s="47"/>
      <c r="E17" s="47"/>
      <c r="F17" s="91"/>
      <c r="G17" s="75"/>
      <c r="H17" s="148"/>
    </row>
    <row r="18" spans="1:10" ht="36">
      <c r="A18" s="45"/>
      <c r="B18" s="172">
        <v>500100117</v>
      </c>
      <c r="C18" s="64" t="s">
        <v>133</v>
      </c>
      <c r="D18" s="63" t="s">
        <v>35</v>
      </c>
      <c r="E18" s="47">
        <v>376.77</v>
      </c>
      <c r="F18" s="92" t="s">
        <v>329</v>
      </c>
      <c r="G18" s="73" t="s">
        <v>329</v>
      </c>
      <c r="H18" s="149" t="s">
        <v>329</v>
      </c>
    </row>
    <row r="19" spans="1:10" ht="60">
      <c r="A19" s="45"/>
      <c r="B19" s="172">
        <v>500102337</v>
      </c>
      <c r="C19" s="50" t="s">
        <v>134</v>
      </c>
      <c r="D19" s="63" t="s">
        <v>48</v>
      </c>
      <c r="E19" s="47">
        <v>10</v>
      </c>
      <c r="F19" s="92" t="s">
        <v>329</v>
      </c>
      <c r="G19" s="73" t="s">
        <v>329</v>
      </c>
      <c r="H19" s="149" t="s">
        <v>329</v>
      </c>
      <c r="I19" s="142"/>
      <c r="J19" s="156"/>
    </row>
    <row r="20" spans="1:10">
      <c r="A20" s="45"/>
      <c r="B20" s="174" t="s">
        <v>135</v>
      </c>
      <c r="C20" s="55" t="s">
        <v>136</v>
      </c>
      <c r="D20" s="65"/>
      <c r="E20" s="47"/>
      <c r="F20" s="92"/>
      <c r="G20" s="73"/>
      <c r="H20" s="149"/>
      <c r="I20" s="142"/>
    </row>
    <row r="21" spans="1:10" ht="60" customHeight="1">
      <c r="A21" s="45"/>
      <c r="B21" s="172">
        <v>500100418</v>
      </c>
      <c r="C21" s="64" t="s">
        <v>137</v>
      </c>
      <c r="D21" s="63" t="s">
        <v>36</v>
      </c>
      <c r="E21" s="47">
        <v>195.26</v>
      </c>
      <c r="F21" s="92"/>
      <c r="G21" s="73"/>
      <c r="H21" s="149">
        <f t="shared" ref="H21:H25" si="0">E21*F21</f>
        <v>0</v>
      </c>
      <c r="I21" s="142"/>
      <c r="J21" s="156"/>
    </row>
    <row r="22" spans="1:10" ht="60">
      <c r="A22" s="45"/>
      <c r="B22" s="172">
        <v>500100097</v>
      </c>
      <c r="C22" s="64" t="s">
        <v>138</v>
      </c>
      <c r="D22" s="63" t="s">
        <v>139</v>
      </c>
      <c r="E22" s="47">
        <v>2287.0100000000002</v>
      </c>
      <c r="F22" s="92"/>
      <c r="G22" s="73"/>
      <c r="H22" s="149">
        <f t="shared" si="0"/>
        <v>0</v>
      </c>
      <c r="I22" s="142"/>
      <c r="J22" s="156"/>
    </row>
    <row r="23" spans="1:10" ht="48">
      <c r="A23" s="45"/>
      <c r="B23" s="172">
        <v>500100798</v>
      </c>
      <c r="C23" s="64" t="s">
        <v>140</v>
      </c>
      <c r="D23" s="63" t="s">
        <v>36</v>
      </c>
      <c r="E23" s="47">
        <v>98.76</v>
      </c>
      <c r="F23" s="92"/>
      <c r="G23" s="73"/>
      <c r="H23" s="149">
        <f t="shared" si="0"/>
        <v>0</v>
      </c>
      <c r="I23" s="142"/>
      <c r="J23" s="156"/>
    </row>
    <row r="24" spans="1:10" ht="72">
      <c r="A24" s="45"/>
      <c r="B24" s="172">
        <v>500100066</v>
      </c>
      <c r="C24" s="64" t="s">
        <v>141</v>
      </c>
      <c r="D24" s="63" t="s">
        <v>35</v>
      </c>
      <c r="E24" s="47">
        <v>1.98</v>
      </c>
      <c r="F24" s="92"/>
      <c r="G24" s="73"/>
      <c r="H24" s="149">
        <f t="shared" si="0"/>
        <v>0</v>
      </c>
      <c r="I24" s="142"/>
      <c r="J24" s="156"/>
    </row>
    <row r="25" spans="1:10" ht="48">
      <c r="A25" s="45"/>
      <c r="B25" s="172">
        <v>500100008</v>
      </c>
      <c r="C25" s="64" t="s">
        <v>142</v>
      </c>
      <c r="D25" s="63" t="s">
        <v>36</v>
      </c>
      <c r="E25" s="47">
        <v>26.76</v>
      </c>
      <c r="F25" s="92"/>
      <c r="G25" s="73"/>
      <c r="H25" s="149">
        <f t="shared" si="0"/>
        <v>0</v>
      </c>
      <c r="I25" s="142"/>
      <c r="J25" s="156"/>
    </row>
    <row r="26" spans="1:10">
      <c r="A26" s="45"/>
      <c r="B26" s="174" t="s">
        <v>143</v>
      </c>
      <c r="C26" s="55" t="s">
        <v>144</v>
      </c>
      <c r="D26" s="65"/>
      <c r="E26" s="47"/>
      <c r="F26" s="92"/>
      <c r="G26" s="73"/>
      <c r="H26" s="149"/>
      <c r="I26" s="142"/>
    </row>
    <row r="27" spans="1:10" ht="60">
      <c r="A27" s="45"/>
      <c r="B27" s="172">
        <v>500100418</v>
      </c>
      <c r="C27" s="64" t="s">
        <v>137</v>
      </c>
      <c r="D27" s="63" t="s">
        <v>36</v>
      </c>
      <c r="E27" s="47">
        <v>45.37</v>
      </c>
      <c r="F27" s="92"/>
      <c r="G27" s="73"/>
      <c r="H27" s="149">
        <f t="shared" ref="H27:H31" si="1">E27*F27</f>
        <v>0</v>
      </c>
      <c r="I27" s="142"/>
      <c r="J27" s="156"/>
    </row>
    <row r="28" spans="1:10" ht="60">
      <c r="A28" s="45"/>
      <c r="B28" s="172">
        <v>500100097</v>
      </c>
      <c r="C28" s="64" t="s">
        <v>138</v>
      </c>
      <c r="D28" s="63" t="s">
        <v>139</v>
      </c>
      <c r="E28" s="47">
        <v>1449.98</v>
      </c>
      <c r="F28" s="92"/>
      <c r="G28" s="73"/>
      <c r="H28" s="149">
        <f t="shared" si="1"/>
        <v>0</v>
      </c>
      <c r="I28" s="142"/>
      <c r="J28" s="156"/>
    </row>
    <row r="29" spans="1:10" ht="48">
      <c r="A29" s="45"/>
      <c r="B29" s="172">
        <v>500100798</v>
      </c>
      <c r="C29" s="64" t="s">
        <v>140</v>
      </c>
      <c r="D29" s="63" t="s">
        <v>36</v>
      </c>
      <c r="E29" s="47">
        <v>45.6</v>
      </c>
      <c r="F29" s="92"/>
      <c r="G29" s="73"/>
      <c r="H29" s="149">
        <f t="shared" si="1"/>
        <v>0</v>
      </c>
      <c r="I29" s="142"/>
    </row>
    <row r="30" spans="1:10" ht="72">
      <c r="A30" s="45"/>
      <c r="B30" s="172">
        <v>500100066</v>
      </c>
      <c r="C30" s="64" t="s">
        <v>141</v>
      </c>
      <c r="D30" s="63" t="s">
        <v>35</v>
      </c>
      <c r="E30" s="47">
        <v>7.9</v>
      </c>
      <c r="F30" s="92"/>
      <c r="G30" s="73"/>
      <c r="H30" s="149">
        <f t="shared" si="1"/>
        <v>0</v>
      </c>
      <c r="I30" s="142"/>
    </row>
    <row r="31" spans="1:10" ht="48">
      <c r="A31" s="45"/>
      <c r="B31" s="172">
        <v>500100008</v>
      </c>
      <c r="C31" s="64" t="s">
        <v>142</v>
      </c>
      <c r="D31" s="63" t="s">
        <v>36</v>
      </c>
      <c r="E31" s="47">
        <v>2.5</v>
      </c>
      <c r="F31" s="92"/>
      <c r="G31" s="73"/>
      <c r="H31" s="149">
        <f t="shared" si="1"/>
        <v>0</v>
      </c>
      <c r="I31" s="142"/>
    </row>
    <row r="32" spans="1:10">
      <c r="A32" s="45"/>
      <c r="B32" s="174" t="s">
        <v>145</v>
      </c>
      <c r="C32" s="55" t="s">
        <v>146</v>
      </c>
      <c r="D32" s="65"/>
      <c r="E32" s="47"/>
      <c r="F32" s="92"/>
      <c r="G32" s="73"/>
      <c r="H32" s="149"/>
    </row>
    <row r="33" spans="1:8" ht="72">
      <c r="A33" s="45"/>
      <c r="B33" s="172">
        <v>500100066</v>
      </c>
      <c r="C33" s="64" t="s">
        <v>141</v>
      </c>
      <c r="D33" s="63" t="s">
        <v>35</v>
      </c>
      <c r="E33" s="47">
        <v>16.84</v>
      </c>
      <c r="F33" s="92"/>
      <c r="G33" s="73"/>
      <c r="H33" s="149">
        <f t="shared" ref="H33:H35" si="2">E33*F33</f>
        <v>0</v>
      </c>
    </row>
    <row r="34" spans="1:8" ht="84">
      <c r="A34" s="45"/>
      <c r="B34" s="175">
        <v>500103227</v>
      </c>
      <c r="C34" s="67" t="s">
        <v>147</v>
      </c>
      <c r="D34" s="65" t="s">
        <v>34</v>
      </c>
      <c r="E34" s="47">
        <v>257.76</v>
      </c>
      <c r="F34" s="92"/>
      <c r="G34" s="73"/>
      <c r="H34" s="149">
        <f t="shared" si="2"/>
        <v>0</v>
      </c>
    </row>
    <row r="35" spans="1:8" ht="48">
      <c r="A35" s="45"/>
      <c r="B35" s="172">
        <v>500100136</v>
      </c>
      <c r="C35" s="64" t="s">
        <v>148</v>
      </c>
      <c r="D35" s="63" t="s">
        <v>34</v>
      </c>
      <c r="E35" s="47">
        <v>257.76</v>
      </c>
      <c r="F35" s="92"/>
      <c r="G35" s="73"/>
      <c r="H35" s="149">
        <f t="shared" si="2"/>
        <v>0</v>
      </c>
    </row>
    <row r="36" spans="1:8" ht="15" customHeight="1">
      <c r="A36" s="104"/>
      <c r="B36" s="95"/>
      <c r="C36" s="95"/>
      <c r="D36" s="75"/>
      <c r="E36" s="73"/>
      <c r="F36" s="114"/>
      <c r="G36" s="96" t="s">
        <v>211</v>
      </c>
      <c r="H36" s="148">
        <f>SUM(H18:H35)</f>
        <v>0</v>
      </c>
    </row>
    <row r="37" spans="1:8">
      <c r="A37" s="45"/>
      <c r="B37" s="174" t="s">
        <v>149</v>
      </c>
      <c r="C37" s="55" t="s">
        <v>38</v>
      </c>
      <c r="D37" s="65"/>
      <c r="E37" s="47"/>
      <c r="F37" s="91"/>
      <c r="G37" s="75"/>
      <c r="H37" s="148"/>
    </row>
    <row r="38" spans="1:8" ht="36">
      <c r="A38" s="45"/>
      <c r="B38" s="172">
        <v>500102432</v>
      </c>
      <c r="C38" s="64" t="s">
        <v>42</v>
      </c>
      <c r="D38" s="63" t="s">
        <v>36</v>
      </c>
      <c r="E38" s="47">
        <v>4441.22</v>
      </c>
      <c r="F38" s="92"/>
      <c r="G38" s="73"/>
      <c r="H38" s="149">
        <f t="shared" ref="H38:H39" si="3">E38*F38</f>
        <v>0</v>
      </c>
    </row>
    <row r="39" spans="1:8" ht="72">
      <c r="A39" s="45"/>
      <c r="B39" s="172">
        <v>500100452</v>
      </c>
      <c r="C39" s="64" t="s">
        <v>43</v>
      </c>
      <c r="D39" s="63" t="s">
        <v>36</v>
      </c>
      <c r="E39" s="47">
        <v>15451.86</v>
      </c>
      <c r="F39" s="92"/>
      <c r="G39" s="73"/>
      <c r="H39" s="149">
        <f t="shared" si="3"/>
        <v>0</v>
      </c>
    </row>
    <row r="40" spans="1:8" ht="12.75" customHeight="1">
      <c r="A40" s="104"/>
      <c r="B40" s="95"/>
      <c r="C40" s="95"/>
      <c r="D40" s="75"/>
      <c r="E40" s="73"/>
      <c r="F40" s="114"/>
      <c r="G40" s="96" t="s">
        <v>212</v>
      </c>
      <c r="H40" s="148">
        <f>SUM(H38:H39)</f>
        <v>0</v>
      </c>
    </row>
    <row r="41" spans="1:8">
      <c r="A41" s="45"/>
      <c r="B41" s="174" t="s">
        <v>150</v>
      </c>
      <c r="C41" s="55" t="s">
        <v>39</v>
      </c>
      <c r="D41" s="65"/>
      <c r="E41" s="47"/>
      <c r="F41" s="91"/>
      <c r="G41" s="75"/>
      <c r="H41" s="148"/>
    </row>
    <row r="42" spans="1:8" ht="84">
      <c r="A42" s="45"/>
      <c r="B42" s="172">
        <v>500100048</v>
      </c>
      <c r="C42" s="64" t="s">
        <v>37</v>
      </c>
      <c r="D42" s="63" t="s">
        <v>36</v>
      </c>
      <c r="E42" s="47">
        <v>15451.86</v>
      </c>
      <c r="F42" s="92"/>
      <c r="G42" s="73"/>
      <c r="H42" s="149">
        <f t="shared" ref="H42" si="4">E42*F42</f>
        <v>0</v>
      </c>
    </row>
    <row r="43" spans="1:8">
      <c r="A43" s="105"/>
      <c r="B43" s="97"/>
      <c r="C43" s="97"/>
      <c r="D43" s="152"/>
      <c r="E43" s="153"/>
      <c r="F43" s="115"/>
      <c r="G43" s="98" t="s">
        <v>213</v>
      </c>
      <c r="H43" s="148">
        <f>SUM(H42)</f>
        <v>0</v>
      </c>
    </row>
    <row r="44" spans="1:8">
      <c r="A44" s="45"/>
      <c r="B44" s="174" t="s">
        <v>151</v>
      </c>
      <c r="C44" s="55" t="s">
        <v>152</v>
      </c>
      <c r="D44" s="65"/>
      <c r="E44" s="47"/>
      <c r="F44" s="91"/>
      <c r="G44" s="75"/>
      <c r="H44" s="148"/>
    </row>
    <row r="45" spans="1:8">
      <c r="A45" s="45"/>
      <c r="B45" s="174" t="s">
        <v>153</v>
      </c>
      <c r="C45" s="55" t="s">
        <v>107</v>
      </c>
      <c r="D45" s="65"/>
      <c r="E45" s="47"/>
      <c r="F45" s="91"/>
      <c r="G45" s="75"/>
      <c r="H45" s="148"/>
    </row>
    <row r="46" spans="1:8" ht="60">
      <c r="A46" s="45"/>
      <c r="B46" s="172">
        <v>111103002</v>
      </c>
      <c r="C46" s="68" t="s">
        <v>154</v>
      </c>
      <c r="D46" s="65" t="s">
        <v>35</v>
      </c>
      <c r="E46" s="47">
        <v>39.57</v>
      </c>
      <c r="F46" s="92"/>
      <c r="G46" s="73"/>
      <c r="H46" s="149">
        <f t="shared" ref="H46:H50" si="5">E46*F46</f>
        <v>0</v>
      </c>
    </row>
    <row r="47" spans="1:8" ht="60">
      <c r="A47" s="45"/>
      <c r="B47" s="172">
        <v>111103003</v>
      </c>
      <c r="C47" s="67" t="s">
        <v>44</v>
      </c>
      <c r="D47" s="65" t="s">
        <v>35</v>
      </c>
      <c r="E47" s="47">
        <v>471.83</v>
      </c>
      <c r="F47" s="92"/>
      <c r="G47" s="73"/>
      <c r="H47" s="149">
        <f t="shared" si="5"/>
        <v>0</v>
      </c>
    </row>
    <row r="48" spans="1:8" ht="72">
      <c r="A48" s="45"/>
      <c r="B48" s="176">
        <v>111109002</v>
      </c>
      <c r="C48" s="67" t="s">
        <v>155</v>
      </c>
      <c r="D48" s="65" t="s">
        <v>35</v>
      </c>
      <c r="E48" s="47">
        <v>471.83</v>
      </c>
      <c r="F48" s="92"/>
      <c r="G48" s="73"/>
      <c r="H48" s="149">
        <f t="shared" si="5"/>
        <v>0</v>
      </c>
    </row>
    <row r="49" spans="1:8" ht="72">
      <c r="A49" s="45"/>
      <c r="B49" s="172">
        <v>111109026</v>
      </c>
      <c r="C49" s="67" t="s">
        <v>45</v>
      </c>
      <c r="D49" s="65" t="s">
        <v>35</v>
      </c>
      <c r="E49" s="47">
        <v>811.91</v>
      </c>
      <c r="F49" s="92"/>
      <c r="G49" s="73"/>
      <c r="H49" s="149">
        <f t="shared" si="5"/>
        <v>0</v>
      </c>
    </row>
    <row r="50" spans="1:8" ht="60">
      <c r="A50" s="45"/>
      <c r="B50" s="172">
        <v>111402001</v>
      </c>
      <c r="C50" s="68" t="s">
        <v>41</v>
      </c>
      <c r="D50" s="66" t="s">
        <v>35</v>
      </c>
      <c r="E50" s="47">
        <v>649.53</v>
      </c>
      <c r="F50" s="92"/>
      <c r="G50" s="73"/>
      <c r="H50" s="149">
        <f t="shared" si="5"/>
        <v>0</v>
      </c>
    </row>
    <row r="51" spans="1:8">
      <c r="A51" s="45"/>
      <c r="B51" s="174" t="s">
        <v>156</v>
      </c>
      <c r="C51" s="55" t="s">
        <v>108</v>
      </c>
      <c r="D51" s="65"/>
      <c r="E51" s="47"/>
      <c r="F51" s="91"/>
      <c r="G51" s="73"/>
      <c r="H51" s="149"/>
    </row>
    <row r="52" spans="1:8" ht="60">
      <c r="A52" s="45"/>
      <c r="B52" s="175">
        <v>500405689</v>
      </c>
      <c r="C52" s="67" t="s">
        <v>157</v>
      </c>
      <c r="D52" s="65" t="s">
        <v>34</v>
      </c>
      <c r="E52" s="47">
        <v>520.30999999999995</v>
      </c>
      <c r="F52" s="92"/>
      <c r="G52" s="73"/>
      <c r="H52" s="149">
        <f t="shared" ref="H52:H55" si="6">E52*F52</f>
        <v>0</v>
      </c>
    </row>
    <row r="53" spans="1:8" ht="60">
      <c r="A53" s="45"/>
      <c r="B53" s="172">
        <v>500200849</v>
      </c>
      <c r="C53" s="50" t="s">
        <v>158</v>
      </c>
      <c r="D53" s="47" t="s">
        <v>34</v>
      </c>
      <c r="E53" s="47">
        <v>395.66</v>
      </c>
      <c r="F53" s="92"/>
      <c r="G53" s="73"/>
      <c r="H53" s="149">
        <f t="shared" si="6"/>
        <v>0</v>
      </c>
    </row>
    <row r="54" spans="1:8" ht="24">
      <c r="A54" s="45"/>
      <c r="B54" s="172">
        <v>502800020</v>
      </c>
      <c r="C54" s="64" t="s">
        <v>159</v>
      </c>
      <c r="D54" s="63" t="s">
        <v>36</v>
      </c>
      <c r="E54" s="47">
        <v>3247.65</v>
      </c>
      <c r="F54" s="92"/>
      <c r="G54" s="73"/>
      <c r="H54" s="149">
        <f t="shared" si="6"/>
        <v>0</v>
      </c>
    </row>
    <row r="55" spans="1:8" ht="72">
      <c r="A55" s="45"/>
      <c r="B55" s="172">
        <v>500405605</v>
      </c>
      <c r="C55" s="50" t="s">
        <v>160</v>
      </c>
      <c r="D55" s="69" t="s">
        <v>36</v>
      </c>
      <c r="E55" s="47">
        <v>3247.65</v>
      </c>
      <c r="F55" s="92"/>
      <c r="G55" s="73"/>
      <c r="H55" s="149">
        <f t="shared" si="6"/>
        <v>0</v>
      </c>
    </row>
    <row r="56" spans="1:8">
      <c r="A56" s="105"/>
      <c r="B56" s="97"/>
      <c r="C56" s="97"/>
      <c r="D56" s="152"/>
      <c r="E56" s="153"/>
      <c r="F56" s="115"/>
      <c r="G56" s="98" t="s">
        <v>214</v>
      </c>
      <c r="H56" s="148">
        <f>SUM(H46:H55)</f>
        <v>0</v>
      </c>
    </row>
    <row r="57" spans="1:8">
      <c r="A57" s="45"/>
      <c r="B57" s="174" t="s">
        <v>161</v>
      </c>
      <c r="C57" s="55" t="s">
        <v>162</v>
      </c>
      <c r="D57" s="65"/>
      <c r="E57" s="47"/>
      <c r="F57" s="91"/>
      <c r="G57" s="75"/>
      <c r="H57" s="148"/>
    </row>
    <row r="58" spans="1:8">
      <c r="A58" s="45"/>
      <c r="B58" s="174" t="s">
        <v>163</v>
      </c>
      <c r="C58" s="55" t="s">
        <v>107</v>
      </c>
      <c r="D58" s="65"/>
      <c r="E58" s="47"/>
      <c r="F58" s="91"/>
      <c r="G58" s="75"/>
      <c r="H58" s="148"/>
    </row>
    <row r="59" spans="1:8" ht="60">
      <c r="A59" s="45"/>
      <c r="B59" s="176">
        <v>111103002</v>
      </c>
      <c r="C59" s="68" t="s">
        <v>154</v>
      </c>
      <c r="D59" s="65" t="s">
        <v>35</v>
      </c>
      <c r="E59" s="47">
        <v>50.4</v>
      </c>
      <c r="F59" s="92"/>
      <c r="G59" s="73"/>
      <c r="H59" s="149">
        <f t="shared" ref="H59:H63" si="7">E59*F59</f>
        <v>0</v>
      </c>
    </row>
    <row r="60" spans="1:8" ht="60">
      <c r="A60" s="45"/>
      <c r="B60" s="176">
        <v>111103003</v>
      </c>
      <c r="C60" s="67" t="s">
        <v>44</v>
      </c>
      <c r="D60" s="65" t="s">
        <v>35</v>
      </c>
      <c r="E60" s="47">
        <v>6.5</v>
      </c>
      <c r="F60" s="92"/>
      <c r="G60" s="73"/>
      <c r="H60" s="149">
        <f t="shared" si="7"/>
        <v>0</v>
      </c>
    </row>
    <row r="61" spans="1:8" ht="72">
      <c r="A61" s="45"/>
      <c r="B61" s="176">
        <v>111109002</v>
      </c>
      <c r="C61" s="67" t="s">
        <v>155</v>
      </c>
      <c r="D61" s="65" t="s">
        <v>35</v>
      </c>
      <c r="E61" s="47">
        <v>6.5</v>
      </c>
      <c r="F61" s="92"/>
      <c r="G61" s="73"/>
      <c r="H61" s="149">
        <f t="shared" si="7"/>
        <v>0</v>
      </c>
    </row>
    <row r="62" spans="1:8" ht="72">
      <c r="A62" s="45"/>
      <c r="B62" s="176">
        <v>111109026</v>
      </c>
      <c r="C62" s="67" t="s">
        <v>45</v>
      </c>
      <c r="D62" s="65" t="s">
        <v>35</v>
      </c>
      <c r="E62" s="47">
        <v>223.85</v>
      </c>
      <c r="F62" s="92"/>
      <c r="G62" s="73"/>
      <c r="H62" s="149">
        <f t="shared" si="7"/>
        <v>0</v>
      </c>
    </row>
    <row r="63" spans="1:8" ht="60">
      <c r="A63" s="45"/>
      <c r="B63" s="176">
        <v>111402001</v>
      </c>
      <c r="C63" s="68" t="s">
        <v>41</v>
      </c>
      <c r="D63" s="66" t="s">
        <v>35</v>
      </c>
      <c r="E63" s="47">
        <v>179.08</v>
      </c>
      <c r="F63" s="92"/>
      <c r="G63" s="73"/>
      <c r="H63" s="149">
        <f t="shared" si="7"/>
        <v>0</v>
      </c>
    </row>
    <row r="64" spans="1:8">
      <c r="A64" s="45"/>
      <c r="B64" s="174" t="s">
        <v>164</v>
      </c>
      <c r="C64" s="55" t="s">
        <v>108</v>
      </c>
      <c r="D64" s="65"/>
      <c r="E64" s="47"/>
      <c r="F64" s="91"/>
      <c r="G64" s="75"/>
      <c r="H64" s="148"/>
    </row>
    <row r="65" spans="1:8" ht="60">
      <c r="A65" s="45"/>
      <c r="B65" s="172">
        <v>500200849</v>
      </c>
      <c r="C65" s="50" t="s">
        <v>158</v>
      </c>
      <c r="D65" s="47" t="s">
        <v>34</v>
      </c>
      <c r="E65" s="47">
        <v>432.53</v>
      </c>
      <c r="F65" s="92"/>
      <c r="G65" s="73"/>
      <c r="H65" s="149">
        <f t="shared" ref="H65:H68" si="8">E65*F65</f>
        <v>0</v>
      </c>
    </row>
    <row r="66" spans="1:8" ht="60">
      <c r="A66" s="45"/>
      <c r="B66" s="176">
        <v>111404001</v>
      </c>
      <c r="C66" s="67" t="s">
        <v>40</v>
      </c>
      <c r="D66" s="66" t="s">
        <v>36</v>
      </c>
      <c r="E66" s="47">
        <v>895.4</v>
      </c>
      <c r="F66" s="92"/>
      <c r="G66" s="73"/>
      <c r="H66" s="149">
        <f t="shared" si="8"/>
        <v>0</v>
      </c>
    </row>
    <row r="67" spans="1:8" ht="72">
      <c r="A67" s="45"/>
      <c r="B67" s="176">
        <v>111406001</v>
      </c>
      <c r="C67" s="67" t="s">
        <v>46</v>
      </c>
      <c r="D67" s="66" t="s">
        <v>36</v>
      </c>
      <c r="E67" s="47">
        <v>895.4</v>
      </c>
      <c r="F67" s="92"/>
      <c r="G67" s="73"/>
      <c r="H67" s="149">
        <f t="shared" si="8"/>
        <v>0</v>
      </c>
    </row>
    <row r="68" spans="1:8" ht="96">
      <c r="A68" s="45"/>
      <c r="B68" s="177">
        <v>111718036</v>
      </c>
      <c r="C68" s="50" t="s">
        <v>47</v>
      </c>
      <c r="D68" s="65" t="s">
        <v>36</v>
      </c>
      <c r="E68" s="47">
        <v>895.4</v>
      </c>
      <c r="F68" s="92"/>
      <c r="G68" s="73"/>
      <c r="H68" s="149">
        <f t="shared" si="8"/>
        <v>0</v>
      </c>
    </row>
    <row r="69" spans="1:8">
      <c r="A69" s="105"/>
      <c r="B69" s="97"/>
      <c r="C69" s="97"/>
      <c r="D69" s="152"/>
      <c r="E69" s="153"/>
      <c r="F69" s="115"/>
      <c r="G69" s="98" t="s">
        <v>215</v>
      </c>
      <c r="H69" s="148">
        <f>SUM(H59:H68)</f>
        <v>0</v>
      </c>
    </row>
    <row r="70" spans="1:8">
      <c r="A70" s="45"/>
      <c r="B70" s="174" t="s">
        <v>165</v>
      </c>
      <c r="C70" s="55" t="s">
        <v>56</v>
      </c>
      <c r="D70" s="65"/>
      <c r="E70" s="47"/>
      <c r="F70" s="91"/>
      <c r="G70" s="75"/>
      <c r="H70" s="148"/>
    </row>
    <row r="71" spans="1:8">
      <c r="A71" s="45"/>
      <c r="B71" s="174" t="s">
        <v>166</v>
      </c>
      <c r="C71" s="55" t="s">
        <v>107</v>
      </c>
      <c r="D71" s="65"/>
      <c r="E71" s="47"/>
      <c r="F71" s="91"/>
      <c r="G71" s="75"/>
      <c r="H71" s="148"/>
    </row>
    <row r="72" spans="1:8" ht="60">
      <c r="A72" s="45"/>
      <c r="B72" s="175">
        <v>111103002</v>
      </c>
      <c r="C72" s="68" t="s">
        <v>154</v>
      </c>
      <c r="D72" s="65" t="s">
        <v>35</v>
      </c>
      <c r="E72" s="47">
        <v>20.5</v>
      </c>
      <c r="F72" s="92"/>
      <c r="G72" s="73"/>
      <c r="H72" s="149">
        <f t="shared" ref="H72:H75" si="9">E72*F72</f>
        <v>0</v>
      </c>
    </row>
    <row r="73" spans="1:8" ht="72">
      <c r="A73" s="45"/>
      <c r="B73" s="176">
        <v>111109002</v>
      </c>
      <c r="C73" s="67" t="s">
        <v>155</v>
      </c>
      <c r="D73" s="65" t="s">
        <v>35</v>
      </c>
      <c r="E73" s="47">
        <v>2.97</v>
      </c>
      <c r="F73" s="92"/>
      <c r="G73" s="73"/>
      <c r="H73" s="149">
        <f t="shared" si="9"/>
        <v>0</v>
      </c>
    </row>
    <row r="74" spans="1:8" ht="72">
      <c r="A74" s="45"/>
      <c r="B74" s="176">
        <v>111109026</v>
      </c>
      <c r="C74" s="67" t="s">
        <v>45</v>
      </c>
      <c r="D74" s="65" t="s">
        <v>35</v>
      </c>
      <c r="E74" s="47">
        <v>22.73</v>
      </c>
      <c r="F74" s="92"/>
      <c r="G74" s="73"/>
      <c r="H74" s="149">
        <f t="shared" si="9"/>
        <v>0</v>
      </c>
    </row>
    <row r="75" spans="1:8" ht="60">
      <c r="A75" s="45"/>
      <c r="B75" s="176">
        <v>111402001</v>
      </c>
      <c r="C75" s="68" t="s">
        <v>41</v>
      </c>
      <c r="D75" s="66" t="s">
        <v>35</v>
      </c>
      <c r="E75" s="47">
        <v>18.18</v>
      </c>
      <c r="F75" s="92"/>
      <c r="G75" s="73"/>
      <c r="H75" s="149">
        <f t="shared" si="9"/>
        <v>0</v>
      </c>
    </row>
    <row r="76" spans="1:8">
      <c r="A76" s="45"/>
      <c r="B76" s="174" t="s">
        <v>167</v>
      </c>
      <c r="C76" s="55" t="s">
        <v>108</v>
      </c>
      <c r="D76" s="65"/>
      <c r="E76" s="47"/>
      <c r="F76" s="92"/>
      <c r="G76" s="73"/>
      <c r="H76" s="148"/>
    </row>
    <row r="77" spans="1:8" ht="24">
      <c r="A77" s="45"/>
      <c r="B77" s="172">
        <v>502800020</v>
      </c>
      <c r="C77" s="64" t="s">
        <v>159</v>
      </c>
      <c r="D77" s="63" t="s">
        <v>36</v>
      </c>
      <c r="E77" s="47">
        <v>123.88</v>
      </c>
      <c r="F77" s="92"/>
      <c r="G77" s="73"/>
      <c r="H77" s="149">
        <f t="shared" ref="H77:H79" si="10">E77*F77</f>
        <v>0</v>
      </c>
    </row>
    <row r="78" spans="1:8" ht="60">
      <c r="A78" s="45"/>
      <c r="B78" s="172">
        <v>500200849</v>
      </c>
      <c r="C78" s="50" t="s">
        <v>158</v>
      </c>
      <c r="D78" s="47" t="s">
        <v>34</v>
      </c>
      <c r="E78" s="47">
        <v>185.66</v>
      </c>
      <c r="F78" s="92"/>
      <c r="G78" s="73"/>
      <c r="H78" s="149">
        <f t="shared" si="10"/>
        <v>0</v>
      </c>
    </row>
    <row r="79" spans="1:8" ht="72">
      <c r="A79" s="45"/>
      <c r="B79" s="172">
        <v>500405605</v>
      </c>
      <c r="C79" s="50" t="s">
        <v>160</v>
      </c>
      <c r="D79" s="69" t="s">
        <v>36</v>
      </c>
      <c r="E79" s="47">
        <v>123.88</v>
      </c>
      <c r="F79" s="92"/>
      <c r="G79" s="73"/>
      <c r="H79" s="149">
        <f t="shared" si="10"/>
        <v>0</v>
      </c>
    </row>
    <row r="80" spans="1:8">
      <c r="A80" s="105"/>
      <c r="B80" s="97"/>
      <c r="C80" s="97"/>
      <c r="D80" s="152"/>
      <c r="E80" s="153"/>
      <c r="F80" s="115"/>
      <c r="G80" s="98" t="s">
        <v>216</v>
      </c>
      <c r="H80" s="148">
        <f>SUM(H72:H79)</f>
        <v>0</v>
      </c>
    </row>
    <row r="81" spans="1:8">
      <c r="A81" s="45"/>
      <c r="B81" s="174" t="s">
        <v>168</v>
      </c>
      <c r="C81" s="55" t="s">
        <v>109</v>
      </c>
      <c r="D81" s="65"/>
      <c r="E81" s="47"/>
      <c r="F81" s="91"/>
      <c r="G81" s="75"/>
      <c r="H81" s="148"/>
    </row>
    <row r="82" spans="1:8">
      <c r="A82" s="45"/>
      <c r="B82" s="174" t="s">
        <v>169</v>
      </c>
      <c r="C82" s="55" t="s">
        <v>110</v>
      </c>
      <c r="D82" s="65"/>
      <c r="E82" s="47"/>
      <c r="F82" s="91"/>
      <c r="G82" s="75"/>
      <c r="H82" s="148"/>
    </row>
    <row r="83" spans="1:8" ht="60">
      <c r="A83" s="45"/>
      <c r="B83" s="176">
        <v>111103003</v>
      </c>
      <c r="C83" s="67" t="s">
        <v>44</v>
      </c>
      <c r="D83" s="65" t="s">
        <v>35</v>
      </c>
      <c r="E83" s="47">
        <v>155.44999999999999</v>
      </c>
      <c r="F83" s="92"/>
      <c r="G83" s="73"/>
      <c r="H83" s="149">
        <f t="shared" ref="H83:H86" si="11">E83*F83</f>
        <v>0</v>
      </c>
    </row>
    <row r="84" spans="1:8" ht="96">
      <c r="A84" s="45"/>
      <c r="B84" s="172">
        <v>500102278</v>
      </c>
      <c r="C84" s="64" t="s">
        <v>57</v>
      </c>
      <c r="D84" s="63" t="s">
        <v>35</v>
      </c>
      <c r="E84" s="47">
        <v>245.31</v>
      </c>
      <c r="F84" s="92"/>
      <c r="G84" s="73"/>
      <c r="H84" s="149">
        <f t="shared" si="11"/>
        <v>0</v>
      </c>
    </row>
    <row r="85" spans="1:8" ht="72">
      <c r="A85" s="45"/>
      <c r="B85" s="176">
        <v>111109002</v>
      </c>
      <c r="C85" s="67" t="s">
        <v>155</v>
      </c>
      <c r="D85" s="65" t="s">
        <v>35</v>
      </c>
      <c r="E85" s="47">
        <v>400.76</v>
      </c>
      <c r="F85" s="92"/>
      <c r="G85" s="73"/>
      <c r="H85" s="149">
        <f t="shared" si="11"/>
        <v>0</v>
      </c>
    </row>
    <row r="86" spans="1:8" ht="60">
      <c r="A86" s="45"/>
      <c r="B86" s="176">
        <v>111402001</v>
      </c>
      <c r="C86" s="68" t="s">
        <v>41</v>
      </c>
      <c r="D86" s="66" t="s">
        <v>35</v>
      </c>
      <c r="E86" s="47">
        <v>735.78</v>
      </c>
      <c r="F86" s="92"/>
      <c r="G86" s="73"/>
      <c r="H86" s="149">
        <f t="shared" si="11"/>
        <v>0</v>
      </c>
    </row>
    <row r="87" spans="1:8">
      <c r="A87" s="45"/>
      <c r="B87" s="174" t="s">
        <v>170</v>
      </c>
      <c r="C87" s="55" t="s">
        <v>111</v>
      </c>
      <c r="D87" s="65"/>
      <c r="E87" s="47"/>
      <c r="F87" s="92"/>
      <c r="G87" s="73"/>
      <c r="H87" s="149"/>
    </row>
    <row r="88" spans="1:8" ht="60">
      <c r="A88" s="45"/>
      <c r="B88" s="172">
        <v>500200849</v>
      </c>
      <c r="C88" s="50" t="s">
        <v>158</v>
      </c>
      <c r="D88" s="47" t="s">
        <v>34</v>
      </c>
      <c r="E88" s="47">
        <v>724.63</v>
      </c>
      <c r="F88" s="92"/>
      <c r="G88" s="73"/>
      <c r="H88" s="149">
        <f t="shared" ref="H88:H91" si="12">E88*F88</f>
        <v>0</v>
      </c>
    </row>
    <row r="89" spans="1:8" ht="60">
      <c r="A89" s="45"/>
      <c r="B89" s="176">
        <v>111404001</v>
      </c>
      <c r="C89" s="67" t="s">
        <v>40</v>
      </c>
      <c r="D89" s="66" t="s">
        <v>36</v>
      </c>
      <c r="E89" s="47">
        <v>3678.91</v>
      </c>
      <c r="F89" s="92"/>
      <c r="G89" s="73"/>
      <c r="H89" s="149">
        <f t="shared" si="12"/>
        <v>0</v>
      </c>
    </row>
    <row r="90" spans="1:8" ht="72">
      <c r="A90" s="45"/>
      <c r="B90" s="176">
        <v>111406001</v>
      </c>
      <c r="C90" s="67" t="s">
        <v>46</v>
      </c>
      <c r="D90" s="66" t="s">
        <v>36</v>
      </c>
      <c r="E90" s="47">
        <v>3678.91</v>
      </c>
      <c r="F90" s="92"/>
      <c r="G90" s="73"/>
      <c r="H90" s="149">
        <f t="shared" si="12"/>
        <v>0</v>
      </c>
    </row>
    <row r="91" spans="1:8" ht="96">
      <c r="A91" s="45"/>
      <c r="B91" s="177">
        <v>111718036</v>
      </c>
      <c r="C91" s="50" t="s">
        <v>47</v>
      </c>
      <c r="D91" s="65" t="s">
        <v>36</v>
      </c>
      <c r="E91" s="47">
        <v>3678.91</v>
      </c>
      <c r="F91" s="92"/>
      <c r="G91" s="73"/>
      <c r="H91" s="149">
        <f t="shared" si="12"/>
        <v>0</v>
      </c>
    </row>
    <row r="92" spans="1:8">
      <c r="A92" s="105"/>
      <c r="B92" s="97"/>
      <c r="C92" s="97"/>
      <c r="D92" s="152"/>
      <c r="E92" s="153"/>
      <c r="F92" s="115"/>
      <c r="G92" s="98" t="s">
        <v>217</v>
      </c>
      <c r="H92" s="148">
        <f>SUM(H83:H91)</f>
        <v>0</v>
      </c>
    </row>
    <row r="93" spans="1:8">
      <c r="A93" s="45"/>
      <c r="B93" s="178" t="s">
        <v>181</v>
      </c>
      <c r="C93" s="55" t="s">
        <v>172</v>
      </c>
      <c r="D93" s="65"/>
      <c r="E93" s="47"/>
      <c r="F93" s="91"/>
      <c r="G93" s="75"/>
      <c r="H93" s="148"/>
    </row>
    <row r="94" spans="1:8">
      <c r="A94" s="45"/>
      <c r="B94" s="178" t="s">
        <v>182</v>
      </c>
      <c r="C94" s="55" t="s">
        <v>107</v>
      </c>
      <c r="D94" s="65"/>
      <c r="E94" s="47"/>
      <c r="F94" s="91"/>
      <c r="G94" s="75"/>
      <c r="H94" s="148"/>
    </row>
    <row r="95" spans="1:8" ht="60">
      <c r="A95" s="45"/>
      <c r="B95" s="176">
        <v>111103002</v>
      </c>
      <c r="C95" s="68" t="s">
        <v>154</v>
      </c>
      <c r="D95" s="65" t="s">
        <v>35</v>
      </c>
      <c r="E95" s="47">
        <v>99</v>
      </c>
      <c r="F95" s="92"/>
      <c r="G95" s="73"/>
      <c r="H95" s="149">
        <f t="shared" ref="H95:H97" si="13">E95*F95</f>
        <v>0</v>
      </c>
    </row>
    <row r="96" spans="1:8" ht="72">
      <c r="A96" s="45"/>
      <c r="B96" s="176">
        <v>111109026</v>
      </c>
      <c r="C96" s="67" t="s">
        <v>45</v>
      </c>
      <c r="D96" s="65" t="s">
        <v>35</v>
      </c>
      <c r="E96" s="47">
        <v>68.97</v>
      </c>
      <c r="F96" s="92"/>
      <c r="G96" s="73"/>
      <c r="H96" s="149">
        <f t="shared" si="13"/>
        <v>0</v>
      </c>
    </row>
    <row r="97" spans="1:8" ht="60">
      <c r="A97" s="45"/>
      <c r="B97" s="176">
        <v>111402001</v>
      </c>
      <c r="C97" s="68" t="s">
        <v>41</v>
      </c>
      <c r="D97" s="66" t="s">
        <v>35</v>
      </c>
      <c r="E97" s="47">
        <v>55.176000000000002</v>
      </c>
      <c r="F97" s="92"/>
      <c r="G97" s="73"/>
      <c r="H97" s="149">
        <f t="shared" si="13"/>
        <v>0</v>
      </c>
    </row>
    <row r="98" spans="1:8">
      <c r="A98" s="45"/>
      <c r="B98" s="178" t="s">
        <v>183</v>
      </c>
      <c r="C98" s="55" t="s">
        <v>108</v>
      </c>
      <c r="D98" s="65"/>
      <c r="E98" s="47"/>
      <c r="F98" s="92"/>
      <c r="G98" s="73"/>
      <c r="H98" s="149"/>
    </row>
    <row r="99" spans="1:8" ht="60">
      <c r="A99" s="45"/>
      <c r="B99" s="176">
        <v>111404001</v>
      </c>
      <c r="C99" s="67" t="s">
        <v>40</v>
      </c>
      <c r="D99" s="66" t="s">
        <v>36</v>
      </c>
      <c r="E99" s="47">
        <v>275.88</v>
      </c>
      <c r="F99" s="92"/>
      <c r="G99" s="73"/>
      <c r="H99" s="149">
        <f t="shared" ref="H99:H101" si="14">E99*F99</f>
        <v>0</v>
      </c>
    </row>
    <row r="100" spans="1:8" ht="72">
      <c r="A100" s="45"/>
      <c r="B100" s="176">
        <v>111406001</v>
      </c>
      <c r="C100" s="67" t="s">
        <v>46</v>
      </c>
      <c r="D100" s="66" t="s">
        <v>36</v>
      </c>
      <c r="E100" s="47">
        <v>275.88</v>
      </c>
      <c r="F100" s="92"/>
      <c r="G100" s="73"/>
      <c r="H100" s="149">
        <f t="shared" si="14"/>
        <v>0</v>
      </c>
    </row>
    <row r="101" spans="1:8" ht="96">
      <c r="A101" s="45"/>
      <c r="B101" s="177">
        <v>111718036</v>
      </c>
      <c r="C101" s="50" t="s">
        <v>47</v>
      </c>
      <c r="D101" s="65" t="s">
        <v>36</v>
      </c>
      <c r="E101" s="47">
        <v>275.88</v>
      </c>
      <c r="F101" s="92"/>
      <c r="G101" s="73"/>
      <c r="H101" s="149">
        <f t="shared" si="14"/>
        <v>0</v>
      </c>
    </row>
    <row r="102" spans="1:8">
      <c r="A102" s="105"/>
      <c r="B102" s="97"/>
      <c r="C102" s="97"/>
      <c r="D102" s="152"/>
      <c r="E102" s="153"/>
      <c r="F102" s="115"/>
      <c r="G102" s="98" t="s">
        <v>218</v>
      </c>
      <c r="H102" s="148">
        <f>SUM(H95:H101)</f>
        <v>0</v>
      </c>
    </row>
    <row r="103" spans="1:8">
      <c r="A103" s="45"/>
      <c r="B103" s="178" t="s">
        <v>171</v>
      </c>
      <c r="C103" s="55" t="s">
        <v>176</v>
      </c>
      <c r="D103" s="65"/>
      <c r="E103" s="47"/>
      <c r="F103" s="91"/>
      <c r="G103" s="75"/>
      <c r="H103" s="148"/>
    </row>
    <row r="104" spans="1:8">
      <c r="A104" s="45"/>
      <c r="B104" s="178" t="s">
        <v>173</v>
      </c>
      <c r="C104" s="55" t="s">
        <v>107</v>
      </c>
      <c r="D104" s="65"/>
      <c r="E104" s="47"/>
      <c r="F104" s="91"/>
      <c r="G104" s="75"/>
      <c r="H104" s="148"/>
    </row>
    <row r="105" spans="1:8" ht="60">
      <c r="A105" s="45"/>
      <c r="B105" s="175">
        <v>111103002</v>
      </c>
      <c r="C105" s="68" t="s">
        <v>154</v>
      </c>
      <c r="D105" s="65" t="s">
        <v>35</v>
      </c>
      <c r="E105" s="47">
        <v>727.95</v>
      </c>
      <c r="F105" s="92"/>
      <c r="G105" s="73"/>
      <c r="H105" s="149">
        <f t="shared" ref="H105:H109" si="15">E105*F105</f>
        <v>0</v>
      </c>
    </row>
    <row r="106" spans="1:8" ht="60">
      <c r="A106" s="45"/>
      <c r="B106" s="172">
        <v>111103003</v>
      </c>
      <c r="C106" s="67" t="s">
        <v>44</v>
      </c>
      <c r="D106" s="65" t="s">
        <v>35</v>
      </c>
      <c r="E106" s="47">
        <v>89.44</v>
      </c>
      <c r="F106" s="92"/>
      <c r="G106" s="73"/>
      <c r="H106" s="149">
        <f t="shared" si="15"/>
        <v>0</v>
      </c>
    </row>
    <row r="107" spans="1:8" ht="72">
      <c r="A107" s="45"/>
      <c r="B107" s="176">
        <v>111109002</v>
      </c>
      <c r="C107" s="67" t="s">
        <v>155</v>
      </c>
      <c r="D107" s="65" t="s">
        <v>35</v>
      </c>
      <c r="E107" s="47">
        <v>13.3</v>
      </c>
      <c r="F107" s="92"/>
      <c r="G107" s="73"/>
      <c r="H107" s="149">
        <f t="shared" si="15"/>
        <v>0</v>
      </c>
    </row>
    <row r="108" spans="1:8" ht="72">
      <c r="A108" s="45"/>
      <c r="B108" s="172">
        <v>111109026</v>
      </c>
      <c r="C108" s="67" t="s">
        <v>45</v>
      </c>
      <c r="D108" s="65" t="s">
        <v>35</v>
      </c>
      <c r="E108" s="47">
        <v>428.69</v>
      </c>
      <c r="F108" s="92"/>
      <c r="G108" s="73"/>
      <c r="H108" s="149">
        <f t="shared" si="15"/>
        <v>0</v>
      </c>
    </row>
    <row r="109" spans="1:8" ht="60">
      <c r="A109" s="45"/>
      <c r="B109" s="172">
        <v>111402001</v>
      </c>
      <c r="C109" s="68" t="s">
        <v>41</v>
      </c>
      <c r="D109" s="66" t="s">
        <v>35</v>
      </c>
      <c r="E109" s="47">
        <v>257.20999999999998</v>
      </c>
      <c r="F109" s="92"/>
      <c r="G109" s="73"/>
      <c r="H109" s="149">
        <f t="shared" si="15"/>
        <v>0</v>
      </c>
    </row>
    <row r="110" spans="1:8">
      <c r="A110" s="45"/>
      <c r="B110" s="178" t="s">
        <v>174</v>
      </c>
      <c r="C110" s="55" t="s">
        <v>108</v>
      </c>
      <c r="D110" s="65"/>
      <c r="E110" s="47"/>
      <c r="F110" s="92"/>
      <c r="G110" s="73"/>
      <c r="H110" s="149"/>
    </row>
    <row r="111" spans="1:8" ht="60">
      <c r="A111" s="45"/>
      <c r="B111" s="176">
        <v>111404001</v>
      </c>
      <c r="C111" s="67" t="s">
        <v>40</v>
      </c>
      <c r="D111" s="66" t="s">
        <v>36</v>
      </c>
      <c r="E111" s="47">
        <v>1714.74</v>
      </c>
      <c r="F111" s="92"/>
      <c r="G111" s="73"/>
      <c r="H111" s="149">
        <f t="shared" ref="H111:H112" si="16">E111*F111</f>
        <v>0</v>
      </c>
    </row>
    <row r="112" spans="1:8" ht="96">
      <c r="A112" s="45"/>
      <c r="B112" s="177">
        <v>111718036</v>
      </c>
      <c r="C112" s="50" t="s">
        <v>47</v>
      </c>
      <c r="D112" s="65" t="s">
        <v>36</v>
      </c>
      <c r="E112" s="47">
        <v>1714.74</v>
      </c>
      <c r="F112" s="92"/>
      <c r="G112" s="73"/>
      <c r="H112" s="149">
        <f t="shared" si="16"/>
        <v>0</v>
      </c>
    </row>
    <row r="113" spans="1:8">
      <c r="A113" s="105"/>
      <c r="B113" s="97"/>
      <c r="C113" s="97"/>
      <c r="D113" s="152"/>
      <c r="E113" s="153"/>
      <c r="F113" s="115"/>
      <c r="G113" s="98" t="s">
        <v>219</v>
      </c>
      <c r="H113" s="148">
        <f>SUM(H105:H112)</f>
        <v>0</v>
      </c>
    </row>
    <row r="114" spans="1:8">
      <c r="A114" s="45"/>
      <c r="B114" s="178" t="s">
        <v>175</v>
      </c>
      <c r="C114" s="55" t="s">
        <v>178</v>
      </c>
      <c r="D114" s="65"/>
      <c r="E114" s="47"/>
      <c r="F114" s="91"/>
      <c r="G114" s="75"/>
      <c r="H114" s="148"/>
    </row>
    <row r="115" spans="1:8">
      <c r="A115" s="45"/>
      <c r="B115" s="178" t="s">
        <v>177</v>
      </c>
      <c r="C115" s="55" t="s">
        <v>107</v>
      </c>
      <c r="D115" s="65"/>
      <c r="E115" s="47"/>
      <c r="F115" s="91"/>
      <c r="G115" s="75"/>
      <c r="H115" s="148"/>
    </row>
    <row r="116" spans="1:8" ht="72">
      <c r="A116" s="45"/>
      <c r="B116" s="176">
        <v>111109002</v>
      </c>
      <c r="C116" s="67" t="s">
        <v>155</v>
      </c>
      <c r="D116" s="65" t="s">
        <v>35</v>
      </c>
      <c r="E116" s="47">
        <v>217.47</v>
      </c>
      <c r="F116" s="92"/>
      <c r="G116" s="73"/>
      <c r="H116" s="149">
        <f t="shared" ref="H116" si="17">E116*F116</f>
        <v>0</v>
      </c>
    </row>
    <row r="117" spans="1:8">
      <c r="A117" s="105"/>
      <c r="B117" s="97"/>
      <c r="C117" s="97"/>
      <c r="D117" s="152"/>
      <c r="E117" s="153"/>
      <c r="F117" s="115"/>
      <c r="G117" s="98" t="s">
        <v>220</v>
      </c>
      <c r="H117" s="148">
        <f>SUM(H116)</f>
        <v>0</v>
      </c>
    </row>
    <row r="118" spans="1:8">
      <c r="A118" s="45"/>
      <c r="B118" s="178" t="s">
        <v>184</v>
      </c>
      <c r="C118" s="55" t="s">
        <v>179</v>
      </c>
      <c r="D118" s="65"/>
      <c r="E118" s="47"/>
      <c r="F118" s="91"/>
      <c r="G118" s="75"/>
      <c r="H118" s="148"/>
    </row>
    <row r="119" spans="1:8">
      <c r="A119" s="45"/>
      <c r="B119" s="178" t="s">
        <v>185</v>
      </c>
      <c r="C119" s="55" t="s">
        <v>107</v>
      </c>
      <c r="D119" s="65"/>
      <c r="E119" s="47"/>
      <c r="F119" s="91"/>
      <c r="G119" s="75"/>
      <c r="H119" s="148"/>
    </row>
    <row r="120" spans="1:8" ht="60">
      <c r="A120" s="45"/>
      <c r="B120" s="175">
        <v>111103002</v>
      </c>
      <c r="C120" s="68" t="s">
        <v>154</v>
      </c>
      <c r="D120" s="65" t="s">
        <v>35</v>
      </c>
      <c r="E120" s="47">
        <v>121.73</v>
      </c>
      <c r="F120" s="92"/>
      <c r="G120" s="73"/>
      <c r="H120" s="149">
        <f t="shared" ref="H120:H122" si="18">E120*F120</f>
        <v>0</v>
      </c>
    </row>
    <row r="121" spans="1:8" ht="72">
      <c r="A121" s="45"/>
      <c r="B121" s="176">
        <v>111109026</v>
      </c>
      <c r="C121" s="67" t="s">
        <v>45</v>
      </c>
      <c r="D121" s="65" t="s">
        <v>35</v>
      </c>
      <c r="E121" s="47">
        <v>63.4</v>
      </c>
      <c r="F121" s="92"/>
      <c r="G121" s="73"/>
      <c r="H121" s="149">
        <f t="shared" si="18"/>
        <v>0</v>
      </c>
    </row>
    <row r="122" spans="1:8" ht="60">
      <c r="A122" s="45"/>
      <c r="B122" s="176">
        <v>111402001</v>
      </c>
      <c r="C122" s="68" t="s">
        <v>41</v>
      </c>
      <c r="D122" s="66" t="s">
        <v>35</v>
      </c>
      <c r="E122" s="47">
        <v>50.72</v>
      </c>
      <c r="F122" s="92"/>
      <c r="G122" s="73"/>
      <c r="H122" s="149">
        <f t="shared" si="18"/>
        <v>0</v>
      </c>
    </row>
    <row r="123" spans="1:8">
      <c r="A123" s="45"/>
      <c r="B123" s="178" t="s">
        <v>186</v>
      </c>
      <c r="C123" s="55" t="s">
        <v>108</v>
      </c>
      <c r="D123" s="65"/>
      <c r="E123" s="47"/>
      <c r="F123" s="92"/>
      <c r="G123" s="73"/>
      <c r="H123" s="149"/>
    </row>
    <row r="124" spans="1:8" ht="60">
      <c r="A124" s="45"/>
      <c r="B124" s="172">
        <v>500200849</v>
      </c>
      <c r="C124" s="50" t="s">
        <v>158</v>
      </c>
      <c r="D124" s="47" t="s">
        <v>34</v>
      </c>
      <c r="E124" s="47">
        <v>56.79</v>
      </c>
      <c r="F124" s="92"/>
      <c r="G124" s="73"/>
      <c r="H124" s="149">
        <f t="shared" ref="H124:H126" si="19">E124*F124</f>
        <v>0</v>
      </c>
    </row>
    <row r="125" spans="1:8" ht="24">
      <c r="A125" s="45"/>
      <c r="B125" s="172">
        <v>502800020</v>
      </c>
      <c r="C125" s="64" t="s">
        <v>159</v>
      </c>
      <c r="D125" s="63" t="s">
        <v>36</v>
      </c>
      <c r="E125" s="47">
        <v>253.6</v>
      </c>
      <c r="F125" s="92"/>
      <c r="G125" s="73"/>
      <c r="H125" s="149">
        <f t="shared" si="19"/>
        <v>0</v>
      </c>
    </row>
    <row r="126" spans="1:8" ht="72">
      <c r="A126" s="45"/>
      <c r="B126" s="172">
        <v>500405605</v>
      </c>
      <c r="C126" s="50" t="s">
        <v>160</v>
      </c>
      <c r="D126" s="69" t="s">
        <v>36</v>
      </c>
      <c r="E126" s="47">
        <v>253.6</v>
      </c>
      <c r="F126" s="92"/>
      <c r="G126" s="73"/>
      <c r="H126" s="149">
        <f t="shared" si="19"/>
        <v>0</v>
      </c>
    </row>
    <row r="127" spans="1:8">
      <c r="A127" s="105"/>
      <c r="B127" s="97"/>
      <c r="C127" s="97"/>
      <c r="D127" s="152"/>
      <c r="E127" s="153"/>
      <c r="F127" s="115"/>
      <c r="G127" s="98" t="s">
        <v>221</v>
      </c>
      <c r="H127" s="148">
        <f>SUM(H120:H126)</f>
        <v>0</v>
      </c>
    </row>
    <row r="128" spans="1:8">
      <c r="A128" s="105"/>
      <c r="B128" s="98"/>
      <c r="C128" s="98"/>
      <c r="D128" s="152"/>
      <c r="E128" s="153"/>
      <c r="F128" s="116"/>
      <c r="G128" s="98"/>
      <c r="H128" s="148"/>
    </row>
    <row r="129" spans="1:8">
      <c r="A129" s="105"/>
      <c r="B129" s="97"/>
      <c r="C129" s="97"/>
      <c r="D129" s="152"/>
      <c r="E129" s="153"/>
      <c r="F129" s="115"/>
      <c r="G129" s="98" t="s">
        <v>222</v>
      </c>
      <c r="H129" s="148">
        <f>SUM(H36+H40+H43+H56+H69+H80+H92+H102+H113+H117+H127)</f>
        <v>0</v>
      </c>
    </row>
    <row r="130" spans="1:8">
      <c r="A130" s="105"/>
      <c r="B130" s="98"/>
      <c r="C130" s="98"/>
      <c r="D130" s="152"/>
      <c r="E130" s="153"/>
      <c r="F130" s="116"/>
      <c r="G130" s="98"/>
      <c r="H130" s="148"/>
    </row>
    <row r="131" spans="1:8">
      <c r="A131" s="45"/>
      <c r="B131" s="179" t="s">
        <v>189</v>
      </c>
      <c r="C131" s="59" t="s">
        <v>188</v>
      </c>
      <c r="D131" s="109"/>
      <c r="E131" s="85"/>
      <c r="F131" s="91"/>
      <c r="G131" s="75"/>
      <c r="H131" s="148"/>
    </row>
    <row r="132" spans="1:8" s="46" customFormat="1" ht="15">
      <c r="A132" s="106"/>
      <c r="B132" s="179" t="s">
        <v>190</v>
      </c>
      <c r="C132" s="83" t="s">
        <v>122</v>
      </c>
      <c r="D132" s="78"/>
      <c r="E132" s="78"/>
      <c r="F132" s="117"/>
      <c r="G132" s="84"/>
      <c r="H132" s="89"/>
    </row>
    <row r="133" spans="1:8" s="46" customFormat="1" ht="228">
      <c r="A133" s="106"/>
      <c r="B133" s="180">
        <v>503000564</v>
      </c>
      <c r="C133" s="51" t="s">
        <v>330</v>
      </c>
      <c r="D133" s="74" t="s">
        <v>331</v>
      </c>
      <c r="E133" s="121">
        <v>1</v>
      </c>
      <c r="F133" s="92"/>
      <c r="G133" s="73"/>
      <c r="H133" s="149">
        <f t="shared" ref="H133:H135" si="20">E133*F133</f>
        <v>0</v>
      </c>
    </row>
    <row r="134" spans="1:8" s="46" customFormat="1" ht="144">
      <c r="A134" s="106"/>
      <c r="B134" s="181">
        <v>503000558</v>
      </c>
      <c r="C134" s="51" t="s">
        <v>332</v>
      </c>
      <c r="D134" s="74" t="s">
        <v>331</v>
      </c>
      <c r="E134" s="121">
        <v>1</v>
      </c>
      <c r="F134" s="92"/>
      <c r="G134" s="73"/>
      <c r="H134" s="149">
        <f t="shared" si="20"/>
        <v>0</v>
      </c>
    </row>
    <row r="135" spans="1:8" s="46" customFormat="1" ht="96">
      <c r="A135" s="106"/>
      <c r="B135" s="180">
        <v>500200882</v>
      </c>
      <c r="C135" s="51" t="s">
        <v>333</v>
      </c>
      <c r="D135" s="74" t="s">
        <v>331</v>
      </c>
      <c r="E135" s="121">
        <v>8</v>
      </c>
      <c r="F135" s="92"/>
      <c r="G135" s="73"/>
      <c r="H135" s="149">
        <f t="shared" si="20"/>
        <v>0</v>
      </c>
    </row>
    <row r="136" spans="1:8" s="46" customFormat="1" ht="15" customHeight="1">
      <c r="A136" s="104"/>
      <c r="B136" s="82"/>
      <c r="C136" s="82"/>
      <c r="D136" s="75"/>
      <c r="E136" s="73"/>
      <c r="F136" s="93"/>
      <c r="G136" s="81" t="s">
        <v>123</v>
      </c>
      <c r="H136" s="90">
        <f>SUM(H133:H135)</f>
        <v>0</v>
      </c>
    </row>
    <row r="137" spans="1:8" s="46" customFormat="1" ht="15">
      <c r="A137" s="104"/>
      <c r="B137" s="81"/>
      <c r="C137" s="81"/>
      <c r="D137" s="75"/>
      <c r="E137" s="73"/>
      <c r="F137" s="118"/>
      <c r="G137" s="81"/>
      <c r="H137" s="90"/>
    </row>
    <row r="138" spans="1:8" s="46" customFormat="1" ht="15">
      <c r="A138" s="107"/>
      <c r="B138" s="58" t="s">
        <v>192</v>
      </c>
      <c r="C138" s="70" t="s">
        <v>191</v>
      </c>
      <c r="D138" s="110"/>
      <c r="E138" s="85"/>
      <c r="F138" s="91"/>
      <c r="G138" s="71"/>
      <c r="H138" s="150"/>
    </row>
    <row r="139" spans="1:8" s="46" customFormat="1" ht="15">
      <c r="A139" s="106"/>
      <c r="B139" s="182" t="s">
        <v>193</v>
      </c>
      <c r="C139" s="52" t="s">
        <v>124</v>
      </c>
      <c r="D139" s="74"/>
      <c r="E139" s="121"/>
      <c r="F139" s="117"/>
      <c r="G139" s="80"/>
      <c r="H139" s="89"/>
    </row>
    <row r="140" spans="1:8" s="46" customFormat="1" ht="15">
      <c r="A140" s="106"/>
      <c r="B140" s="182" t="s">
        <v>194</v>
      </c>
      <c r="C140" s="52" t="s">
        <v>58</v>
      </c>
      <c r="D140" s="74"/>
      <c r="E140" s="121"/>
      <c r="F140" s="117"/>
      <c r="G140" s="53"/>
      <c r="H140" s="89"/>
    </row>
    <row r="141" spans="1:8" s="46" customFormat="1" ht="60">
      <c r="A141" s="106"/>
      <c r="B141" s="181">
        <v>500102044</v>
      </c>
      <c r="C141" s="51" t="s">
        <v>119</v>
      </c>
      <c r="D141" s="74" t="s">
        <v>54</v>
      </c>
      <c r="E141" s="121">
        <v>264.75</v>
      </c>
      <c r="F141" s="92"/>
      <c r="G141" s="73"/>
      <c r="H141" s="149">
        <f t="shared" ref="H141:H146" si="21">E141*F141</f>
        <v>0</v>
      </c>
    </row>
    <row r="142" spans="1:8" s="46" customFormat="1" ht="48">
      <c r="A142" s="106"/>
      <c r="B142" s="183">
        <v>210600020</v>
      </c>
      <c r="C142" s="122" t="s">
        <v>62</v>
      </c>
      <c r="D142" s="74" t="s">
        <v>106</v>
      </c>
      <c r="E142" s="121">
        <v>217.12</v>
      </c>
      <c r="F142" s="92"/>
      <c r="G142" s="73"/>
      <c r="H142" s="149">
        <f t="shared" si="21"/>
        <v>0</v>
      </c>
    </row>
    <row r="143" spans="1:8" s="46" customFormat="1" ht="48">
      <c r="A143" s="106"/>
      <c r="B143" s="183">
        <v>210600021</v>
      </c>
      <c r="C143" s="122" t="s">
        <v>63</v>
      </c>
      <c r="D143" s="74" t="s">
        <v>106</v>
      </c>
      <c r="E143" s="121">
        <v>217.12</v>
      </c>
      <c r="F143" s="92"/>
      <c r="G143" s="73"/>
      <c r="H143" s="149">
        <f t="shared" si="21"/>
        <v>0</v>
      </c>
    </row>
    <row r="144" spans="1:8" s="46" customFormat="1" ht="48">
      <c r="A144" s="106"/>
      <c r="B144" s="183">
        <v>211000027</v>
      </c>
      <c r="C144" s="122" t="s">
        <v>60</v>
      </c>
      <c r="D144" s="74" t="s">
        <v>106</v>
      </c>
      <c r="E144" s="121">
        <v>54.27</v>
      </c>
      <c r="F144" s="92"/>
      <c r="G144" s="73"/>
      <c r="H144" s="149">
        <f t="shared" si="21"/>
        <v>0</v>
      </c>
    </row>
    <row r="145" spans="1:8" s="46" customFormat="1" ht="48">
      <c r="A145" s="106"/>
      <c r="B145" s="183">
        <v>211000028</v>
      </c>
      <c r="C145" s="122" t="s">
        <v>61</v>
      </c>
      <c r="D145" s="74" t="s">
        <v>106</v>
      </c>
      <c r="E145" s="121">
        <v>54.27</v>
      </c>
      <c r="F145" s="92"/>
      <c r="G145" s="73"/>
      <c r="H145" s="149">
        <f t="shared" si="21"/>
        <v>0</v>
      </c>
    </row>
    <row r="146" spans="1:8" s="46" customFormat="1" ht="120">
      <c r="A146" s="106"/>
      <c r="B146" s="181">
        <v>500100050</v>
      </c>
      <c r="C146" s="123" t="s">
        <v>64</v>
      </c>
      <c r="D146" s="74" t="s">
        <v>120</v>
      </c>
      <c r="E146" s="121">
        <v>27</v>
      </c>
      <c r="F146" s="92"/>
      <c r="G146" s="73"/>
      <c r="H146" s="149">
        <f t="shared" si="21"/>
        <v>0</v>
      </c>
    </row>
    <row r="147" spans="1:8" s="46" customFormat="1" ht="15">
      <c r="A147" s="106"/>
      <c r="B147" s="182" t="s">
        <v>195</v>
      </c>
      <c r="C147" s="52" t="s">
        <v>65</v>
      </c>
      <c r="D147" s="74"/>
      <c r="E147" s="121"/>
      <c r="F147" s="117"/>
      <c r="G147" s="80"/>
      <c r="H147" s="89"/>
    </row>
    <row r="148" spans="1:8" s="46" customFormat="1" ht="24">
      <c r="A148" s="106"/>
      <c r="B148" s="181">
        <v>500200232</v>
      </c>
      <c r="C148" s="123" t="s">
        <v>225</v>
      </c>
      <c r="D148" s="74" t="s">
        <v>106</v>
      </c>
      <c r="E148" s="121">
        <v>21.18</v>
      </c>
      <c r="F148" s="92"/>
      <c r="G148" s="73"/>
      <c r="H148" s="149">
        <f t="shared" ref="H148:H175" si="22">E148*F148</f>
        <v>0</v>
      </c>
    </row>
    <row r="149" spans="1:8" s="46" customFormat="1" ht="36">
      <c r="A149" s="106"/>
      <c r="B149" s="183">
        <v>240300026</v>
      </c>
      <c r="C149" s="122" t="s">
        <v>66</v>
      </c>
      <c r="D149" s="74" t="s">
        <v>106</v>
      </c>
      <c r="E149" s="121">
        <v>7.0000000000000007E-2</v>
      </c>
      <c r="F149" s="92"/>
      <c r="G149" s="73"/>
      <c r="H149" s="149">
        <f t="shared" si="22"/>
        <v>0</v>
      </c>
    </row>
    <row r="150" spans="1:8" s="46" customFormat="1" ht="24">
      <c r="A150" s="106"/>
      <c r="B150" s="183">
        <v>290540782</v>
      </c>
      <c r="C150" s="124" t="s">
        <v>226</v>
      </c>
      <c r="D150" s="74" t="s">
        <v>114</v>
      </c>
      <c r="E150" s="121">
        <v>359.68</v>
      </c>
      <c r="F150" s="92"/>
      <c r="G150" s="73"/>
      <c r="H150" s="149">
        <f t="shared" si="22"/>
        <v>0</v>
      </c>
    </row>
    <row r="151" spans="1:8" s="46" customFormat="1" ht="24">
      <c r="A151" s="106"/>
      <c r="B151" s="183">
        <v>290540778</v>
      </c>
      <c r="C151" s="122" t="s">
        <v>227</v>
      </c>
      <c r="D151" s="74" t="s">
        <v>114</v>
      </c>
      <c r="E151" s="121">
        <v>69.92</v>
      </c>
      <c r="F151" s="92"/>
      <c r="G151" s="73"/>
      <c r="H151" s="149">
        <f t="shared" si="22"/>
        <v>0</v>
      </c>
    </row>
    <row r="152" spans="1:8" s="46" customFormat="1" ht="36">
      <c r="A152" s="106"/>
      <c r="B152" s="183">
        <v>280070802</v>
      </c>
      <c r="C152" s="122" t="s">
        <v>228</v>
      </c>
      <c r="D152" s="74" t="s">
        <v>115</v>
      </c>
      <c r="E152" s="121">
        <v>203.01</v>
      </c>
      <c r="F152" s="92"/>
      <c r="G152" s="73"/>
      <c r="H152" s="149">
        <f t="shared" si="22"/>
        <v>0</v>
      </c>
    </row>
    <row r="153" spans="1:8" s="46" customFormat="1" ht="36">
      <c r="A153" s="106"/>
      <c r="B153" s="183">
        <v>280120002</v>
      </c>
      <c r="C153" s="122" t="s">
        <v>229</v>
      </c>
      <c r="D153" s="74" t="s">
        <v>113</v>
      </c>
      <c r="E153" s="121">
        <v>32</v>
      </c>
      <c r="F153" s="92"/>
      <c r="G153" s="73"/>
      <c r="H153" s="149">
        <f t="shared" si="22"/>
        <v>0</v>
      </c>
    </row>
    <row r="154" spans="1:8" s="46" customFormat="1" ht="36">
      <c r="A154" s="106"/>
      <c r="B154" s="183">
        <v>280120003</v>
      </c>
      <c r="C154" s="122" t="s">
        <v>230</v>
      </c>
      <c r="D154" s="74" t="s">
        <v>113</v>
      </c>
      <c r="E154" s="121">
        <v>32</v>
      </c>
      <c r="F154" s="92"/>
      <c r="G154" s="73"/>
      <c r="H154" s="149">
        <f t="shared" si="22"/>
        <v>0</v>
      </c>
    </row>
    <row r="155" spans="1:8" s="46" customFormat="1" ht="24">
      <c r="A155" s="106"/>
      <c r="B155" s="183">
        <v>280130005</v>
      </c>
      <c r="C155" s="122" t="s">
        <v>67</v>
      </c>
      <c r="D155" s="74" t="s">
        <v>48</v>
      </c>
      <c r="E155" s="121">
        <v>8</v>
      </c>
      <c r="F155" s="92"/>
      <c r="G155" s="73"/>
      <c r="H155" s="149">
        <f t="shared" si="22"/>
        <v>0</v>
      </c>
    </row>
    <row r="156" spans="1:8" s="46" customFormat="1" ht="36">
      <c r="A156" s="106"/>
      <c r="B156" s="183">
        <v>280130004</v>
      </c>
      <c r="C156" s="122" t="s">
        <v>68</v>
      </c>
      <c r="D156" s="74" t="s">
        <v>48</v>
      </c>
      <c r="E156" s="121">
        <v>4</v>
      </c>
      <c r="F156" s="92"/>
      <c r="G156" s="73"/>
      <c r="H156" s="149">
        <f t="shared" si="22"/>
        <v>0</v>
      </c>
    </row>
    <row r="157" spans="1:8" s="46" customFormat="1" ht="36">
      <c r="A157" s="106"/>
      <c r="B157" s="183">
        <v>280340190</v>
      </c>
      <c r="C157" s="125" t="s">
        <v>231</v>
      </c>
      <c r="D157" s="74" t="s">
        <v>48</v>
      </c>
      <c r="E157" s="121">
        <v>2</v>
      </c>
      <c r="F157" s="92"/>
      <c r="G157" s="73"/>
      <c r="H157" s="149">
        <f t="shared" si="22"/>
        <v>0</v>
      </c>
    </row>
    <row r="158" spans="1:8" s="46" customFormat="1" ht="36">
      <c r="A158" s="106"/>
      <c r="B158" s="183">
        <v>290510608</v>
      </c>
      <c r="C158" s="122" t="s">
        <v>232</v>
      </c>
      <c r="D158" s="74" t="s">
        <v>48</v>
      </c>
      <c r="E158" s="121">
        <v>7</v>
      </c>
      <c r="F158" s="92"/>
      <c r="G158" s="73"/>
      <c r="H158" s="149">
        <f t="shared" si="22"/>
        <v>0</v>
      </c>
    </row>
    <row r="159" spans="1:8" s="46" customFormat="1" ht="36">
      <c r="A159" s="106"/>
      <c r="B159" s="183">
        <v>290510609</v>
      </c>
      <c r="C159" s="122" t="s">
        <v>233</v>
      </c>
      <c r="D159" s="74" t="s">
        <v>48</v>
      </c>
      <c r="E159" s="121">
        <v>2</v>
      </c>
      <c r="F159" s="92"/>
      <c r="G159" s="73"/>
      <c r="H159" s="149">
        <f t="shared" si="22"/>
        <v>0</v>
      </c>
    </row>
    <row r="160" spans="1:8" s="46" customFormat="1" ht="36">
      <c r="A160" s="106"/>
      <c r="B160" s="183">
        <v>290010698</v>
      </c>
      <c r="C160" s="122" t="s">
        <v>70</v>
      </c>
      <c r="D160" s="74" t="s">
        <v>48</v>
      </c>
      <c r="E160" s="121">
        <v>6</v>
      </c>
      <c r="F160" s="92"/>
      <c r="G160" s="73"/>
      <c r="H160" s="149">
        <f t="shared" si="22"/>
        <v>0</v>
      </c>
    </row>
    <row r="161" spans="1:8" s="46" customFormat="1" ht="36">
      <c r="A161" s="106"/>
      <c r="B161" s="183">
        <v>290010437</v>
      </c>
      <c r="C161" s="122" t="s">
        <v>234</v>
      </c>
      <c r="D161" s="74" t="s">
        <v>48</v>
      </c>
      <c r="E161" s="121">
        <v>1</v>
      </c>
      <c r="F161" s="92"/>
      <c r="G161" s="73"/>
      <c r="H161" s="149">
        <f t="shared" si="22"/>
        <v>0</v>
      </c>
    </row>
    <row r="162" spans="1:8" s="46" customFormat="1" ht="36">
      <c r="A162" s="106"/>
      <c r="B162" s="183">
        <v>290010438</v>
      </c>
      <c r="C162" s="122" t="s">
        <v>235</v>
      </c>
      <c r="D162" s="74" t="s">
        <v>48</v>
      </c>
      <c r="E162" s="121">
        <v>2</v>
      </c>
      <c r="F162" s="92"/>
      <c r="G162" s="73"/>
      <c r="H162" s="149">
        <f t="shared" si="22"/>
        <v>0</v>
      </c>
    </row>
    <row r="163" spans="1:8" s="46" customFormat="1" ht="36">
      <c r="A163" s="106"/>
      <c r="B163" s="183">
        <v>290010443</v>
      </c>
      <c r="C163" s="122" t="s">
        <v>69</v>
      </c>
      <c r="D163" s="74" t="s">
        <v>48</v>
      </c>
      <c r="E163" s="121">
        <v>2</v>
      </c>
      <c r="F163" s="92"/>
      <c r="G163" s="73"/>
      <c r="H163" s="149">
        <f t="shared" si="22"/>
        <v>0</v>
      </c>
    </row>
    <row r="164" spans="1:8" s="46" customFormat="1" ht="36">
      <c r="A164" s="106"/>
      <c r="B164" s="183">
        <v>290011534</v>
      </c>
      <c r="C164" s="122" t="s">
        <v>71</v>
      </c>
      <c r="D164" s="74" t="s">
        <v>48</v>
      </c>
      <c r="E164" s="121">
        <v>2</v>
      </c>
      <c r="F164" s="92"/>
      <c r="G164" s="73"/>
      <c r="H164" s="149">
        <f t="shared" si="22"/>
        <v>0</v>
      </c>
    </row>
    <row r="165" spans="1:8" s="46" customFormat="1" ht="36">
      <c r="A165" s="106"/>
      <c r="B165" s="183">
        <v>290010078</v>
      </c>
      <c r="C165" s="122" t="s">
        <v>236</v>
      </c>
      <c r="D165" s="79" t="s">
        <v>48</v>
      </c>
      <c r="E165" s="49">
        <v>1</v>
      </c>
      <c r="F165" s="92"/>
      <c r="G165" s="73"/>
      <c r="H165" s="149">
        <f t="shared" si="22"/>
        <v>0</v>
      </c>
    </row>
    <row r="166" spans="1:8" s="46" customFormat="1" ht="36">
      <c r="A166" s="106"/>
      <c r="B166" s="183">
        <v>280220226</v>
      </c>
      <c r="C166" s="126" t="s">
        <v>237</v>
      </c>
      <c r="D166" s="79" t="s">
        <v>48</v>
      </c>
      <c r="E166" s="49">
        <v>2</v>
      </c>
      <c r="F166" s="92"/>
      <c r="G166" s="73"/>
      <c r="H166" s="149">
        <f t="shared" si="22"/>
        <v>0</v>
      </c>
    </row>
    <row r="167" spans="1:8" s="46" customFormat="1" ht="96">
      <c r="A167" s="106"/>
      <c r="B167" s="181">
        <v>500102278</v>
      </c>
      <c r="C167" s="123" t="s">
        <v>57</v>
      </c>
      <c r="D167" s="128" t="s">
        <v>35</v>
      </c>
      <c r="E167" s="49">
        <v>147.16</v>
      </c>
      <c r="F167" s="92"/>
      <c r="G167" s="73"/>
      <c r="H167" s="149">
        <f t="shared" si="22"/>
        <v>0</v>
      </c>
    </row>
    <row r="168" spans="1:8" s="46" customFormat="1" ht="24">
      <c r="A168" s="106"/>
      <c r="B168" s="183">
        <v>211300004</v>
      </c>
      <c r="C168" s="122" t="s">
        <v>238</v>
      </c>
      <c r="D168" s="79" t="s">
        <v>35</v>
      </c>
      <c r="E168" s="49">
        <v>434.41</v>
      </c>
      <c r="F168" s="92"/>
      <c r="G168" s="73"/>
      <c r="H168" s="149">
        <f t="shared" si="22"/>
        <v>0</v>
      </c>
    </row>
    <row r="169" spans="1:8" s="46" customFormat="1" ht="84">
      <c r="A169" s="106"/>
      <c r="B169" s="183">
        <v>231400295</v>
      </c>
      <c r="C169" s="127" t="s">
        <v>239</v>
      </c>
      <c r="D169" s="129" t="s">
        <v>48</v>
      </c>
      <c r="E169" s="49">
        <v>1</v>
      </c>
      <c r="F169" s="92"/>
      <c r="G169" s="73"/>
      <c r="H169" s="149">
        <f t="shared" si="22"/>
        <v>0</v>
      </c>
    </row>
    <row r="170" spans="1:8" s="46" customFormat="1" ht="84">
      <c r="A170" s="106"/>
      <c r="B170" s="183">
        <v>231400296</v>
      </c>
      <c r="C170" s="127" t="s">
        <v>240</v>
      </c>
      <c r="D170" s="129" t="s">
        <v>48</v>
      </c>
      <c r="E170" s="49">
        <v>1</v>
      </c>
      <c r="F170" s="92"/>
      <c r="G170" s="73"/>
      <c r="H170" s="149">
        <f t="shared" si="22"/>
        <v>0</v>
      </c>
    </row>
    <row r="171" spans="1:8" s="46" customFormat="1" ht="84">
      <c r="A171" s="106"/>
      <c r="B171" s="183">
        <v>231400294</v>
      </c>
      <c r="C171" s="127" t="s">
        <v>241</v>
      </c>
      <c r="D171" s="129" t="s">
        <v>48</v>
      </c>
      <c r="E171" s="49">
        <v>1</v>
      </c>
      <c r="F171" s="92"/>
      <c r="G171" s="73"/>
      <c r="H171" s="149">
        <f t="shared" si="22"/>
        <v>0</v>
      </c>
    </row>
    <row r="172" spans="1:8" s="46" customFormat="1" ht="84">
      <c r="A172" s="106"/>
      <c r="B172" s="183">
        <v>231400297</v>
      </c>
      <c r="C172" s="127" t="s">
        <v>242</v>
      </c>
      <c r="D172" s="129" t="s">
        <v>48</v>
      </c>
      <c r="E172" s="49">
        <v>1</v>
      </c>
      <c r="F172" s="92"/>
      <c r="G172" s="73"/>
      <c r="H172" s="149">
        <f t="shared" si="22"/>
        <v>0</v>
      </c>
    </row>
    <row r="173" spans="1:8" s="46" customFormat="1" ht="84">
      <c r="A173" s="106"/>
      <c r="B173" s="183">
        <v>231400298</v>
      </c>
      <c r="C173" s="127" t="s">
        <v>243</v>
      </c>
      <c r="D173" s="129" t="s">
        <v>48</v>
      </c>
      <c r="E173" s="49">
        <v>1</v>
      </c>
      <c r="F173" s="92"/>
      <c r="G173" s="73"/>
      <c r="H173" s="149">
        <f t="shared" si="22"/>
        <v>0</v>
      </c>
    </row>
    <row r="174" spans="1:8" s="46" customFormat="1" ht="84">
      <c r="A174" s="106"/>
      <c r="B174" s="183">
        <v>231400299</v>
      </c>
      <c r="C174" s="127" t="s">
        <v>244</v>
      </c>
      <c r="D174" s="129" t="s">
        <v>48</v>
      </c>
      <c r="E174" s="49">
        <v>1</v>
      </c>
      <c r="F174" s="92"/>
      <c r="G174" s="73"/>
      <c r="H174" s="149">
        <f t="shared" si="22"/>
        <v>0</v>
      </c>
    </row>
    <row r="175" spans="1:8" s="46" customFormat="1" ht="84">
      <c r="A175" s="106"/>
      <c r="B175" s="183">
        <v>231400300</v>
      </c>
      <c r="C175" s="127" t="s">
        <v>245</v>
      </c>
      <c r="D175" s="129" t="s">
        <v>48</v>
      </c>
      <c r="E175" s="49">
        <v>1</v>
      </c>
      <c r="F175" s="92"/>
      <c r="G175" s="73"/>
      <c r="H175" s="149">
        <f t="shared" si="22"/>
        <v>0</v>
      </c>
    </row>
    <row r="176" spans="1:8" s="46" customFormat="1" ht="15" customHeight="1">
      <c r="A176" s="104"/>
      <c r="B176" s="82"/>
      <c r="C176" s="82"/>
      <c r="D176" s="75"/>
      <c r="E176" s="73"/>
      <c r="F176" s="93"/>
      <c r="G176" s="86" t="s">
        <v>223</v>
      </c>
      <c r="H176" s="90">
        <f>SUM(H141:H175)</f>
        <v>0</v>
      </c>
    </row>
    <row r="177" spans="1:8" s="46" customFormat="1" ht="15">
      <c r="A177" s="106"/>
      <c r="B177" s="182" t="s">
        <v>196</v>
      </c>
      <c r="C177" s="52" t="s">
        <v>74</v>
      </c>
      <c r="D177" s="74"/>
      <c r="E177" s="121"/>
      <c r="F177" s="117"/>
      <c r="G177" s="80"/>
      <c r="H177" s="89"/>
    </row>
    <row r="178" spans="1:8" s="46" customFormat="1" ht="15">
      <c r="A178" s="106"/>
      <c r="B178" s="182" t="s">
        <v>197</v>
      </c>
      <c r="C178" s="52" t="s">
        <v>58</v>
      </c>
      <c r="D178" s="74"/>
      <c r="E178" s="121"/>
      <c r="F178" s="117"/>
      <c r="G178" s="80"/>
      <c r="H178" s="89"/>
    </row>
    <row r="179" spans="1:8" s="46" customFormat="1" ht="96">
      <c r="A179" s="106"/>
      <c r="B179" s="184">
        <v>500102044</v>
      </c>
      <c r="C179" s="51" t="s">
        <v>59</v>
      </c>
      <c r="D179" s="74" t="s">
        <v>54</v>
      </c>
      <c r="E179" s="121">
        <v>440.19</v>
      </c>
      <c r="F179" s="92"/>
      <c r="G179" s="73"/>
      <c r="H179" s="149">
        <f t="shared" ref="H179:H185" si="23">E179*F179</f>
        <v>0</v>
      </c>
    </row>
    <row r="180" spans="1:8" s="46" customFormat="1" ht="48">
      <c r="A180" s="106"/>
      <c r="B180" s="183">
        <v>211000027</v>
      </c>
      <c r="C180" s="122" t="s">
        <v>60</v>
      </c>
      <c r="D180" s="74" t="s">
        <v>106</v>
      </c>
      <c r="E180" s="121">
        <v>166.17</v>
      </c>
      <c r="F180" s="92"/>
      <c r="G180" s="73"/>
      <c r="H180" s="149">
        <f t="shared" si="23"/>
        <v>0</v>
      </c>
    </row>
    <row r="181" spans="1:8" s="46" customFormat="1" ht="48">
      <c r="A181" s="106"/>
      <c r="B181" s="183">
        <v>211000028</v>
      </c>
      <c r="C181" s="122" t="s">
        <v>61</v>
      </c>
      <c r="D181" s="74" t="s">
        <v>106</v>
      </c>
      <c r="E181" s="121">
        <v>29.32</v>
      </c>
      <c r="F181" s="92"/>
      <c r="G181" s="73"/>
      <c r="H181" s="149">
        <f t="shared" si="23"/>
        <v>0</v>
      </c>
    </row>
    <row r="182" spans="1:8" s="46" customFormat="1" ht="48">
      <c r="A182" s="106"/>
      <c r="B182" s="183">
        <v>210600020</v>
      </c>
      <c r="C182" s="122" t="s">
        <v>62</v>
      </c>
      <c r="D182" s="74" t="s">
        <v>106</v>
      </c>
      <c r="E182" s="121">
        <v>29.32</v>
      </c>
      <c r="F182" s="92"/>
      <c r="G182" s="73"/>
      <c r="H182" s="149">
        <f t="shared" si="23"/>
        <v>0</v>
      </c>
    </row>
    <row r="183" spans="1:8" s="46" customFormat="1" ht="48">
      <c r="A183" s="106"/>
      <c r="B183" s="183">
        <v>210600021</v>
      </c>
      <c r="C183" s="122" t="s">
        <v>63</v>
      </c>
      <c r="D183" s="74" t="s">
        <v>106</v>
      </c>
      <c r="E183" s="121">
        <v>5.18</v>
      </c>
      <c r="F183" s="92"/>
      <c r="G183" s="73"/>
      <c r="H183" s="149">
        <f t="shared" si="23"/>
        <v>0</v>
      </c>
    </row>
    <row r="184" spans="1:8" s="46" customFormat="1" ht="120">
      <c r="A184" s="106"/>
      <c r="B184" s="181">
        <v>500100050</v>
      </c>
      <c r="C184" s="123" t="s">
        <v>64</v>
      </c>
      <c r="D184" s="74" t="s">
        <v>120</v>
      </c>
      <c r="E184" s="121">
        <v>5</v>
      </c>
      <c r="F184" s="92"/>
      <c r="G184" s="73"/>
      <c r="H184" s="149">
        <f t="shared" si="23"/>
        <v>0</v>
      </c>
    </row>
    <row r="185" spans="1:8" s="46" customFormat="1" ht="96">
      <c r="A185" s="106"/>
      <c r="B185" s="183">
        <v>290480347</v>
      </c>
      <c r="C185" s="127" t="s">
        <v>246</v>
      </c>
      <c r="D185" s="74" t="s">
        <v>114</v>
      </c>
      <c r="E185" s="121">
        <v>3</v>
      </c>
      <c r="F185" s="92"/>
      <c r="G185" s="73"/>
      <c r="H185" s="149">
        <f t="shared" si="23"/>
        <v>0</v>
      </c>
    </row>
    <row r="186" spans="1:8" s="46" customFormat="1" ht="15">
      <c r="A186" s="106"/>
      <c r="B186" s="182" t="s">
        <v>198</v>
      </c>
      <c r="C186" s="52" t="s">
        <v>75</v>
      </c>
      <c r="D186" s="74"/>
      <c r="E186" s="121"/>
      <c r="F186" s="92"/>
      <c r="G186" s="73"/>
      <c r="H186" s="89"/>
    </row>
    <row r="187" spans="1:8" s="46" customFormat="1" ht="24">
      <c r="A187" s="106"/>
      <c r="B187" s="181">
        <v>500200232</v>
      </c>
      <c r="C187" s="123" t="s">
        <v>225</v>
      </c>
      <c r="D187" s="74" t="s">
        <v>106</v>
      </c>
      <c r="E187" s="121">
        <v>13.84</v>
      </c>
      <c r="F187" s="92"/>
      <c r="G187" s="73"/>
      <c r="H187" s="149">
        <f t="shared" ref="H187:H202" si="24">E187*F187</f>
        <v>0</v>
      </c>
    </row>
    <row r="188" spans="1:8" s="46" customFormat="1" ht="108">
      <c r="A188" s="106"/>
      <c r="B188" s="185">
        <v>502800072</v>
      </c>
      <c r="C188" s="130" t="s">
        <v>247</v>
      </c>
      <c r="D188" s="74" t="s">
        <v>106</v>
      </c>
      <c r="E188" s="121">
        <v>5.16</v>
      </c>
      <c r="F188" s="92"/>
      <c r="G188" s="73"/>
      <c r="H188" s="149">
        <f t="shared" si="24"/>
        <v>0</v>
      </c>
    </row>
    <row r="189" spans="1:8" s="46" customFormat="1" ht="96">
      <c r="A189" s="106"/>
      <c r="B189" s="181">
        <v>500102278</v>
      </c>
      <c r="C189" s="123" t="s">
        <v>57</v>
      </c>
      <c r="D189" s="74" t="s">
        <v>106</v>
      </c>
      <c r="E189" s="121">
        <v>60.44</v>
      </c>
      <c r="F189" s="92"/>
      <c r="G189" s="73"/>
      <c r="H189" s="149">
        <f t="shared" si="24"/>
        <v>0</v>
      </c>
    </row>
    <row r="190" spans="1:8" s="46" customFormat="1" ht="24">
      <c r="A190" s="106"/>
      <c r="B190" s="183">
        <v>211300004</v>
      </c>
      <c r="C190" s="122" t="s">
        <v>238</v>
      </c>
      <c r="D190" s="74" t="s">
        <v>106</v>
      </c>
      <c r="E190" s="121">
        <v>5.5</v>
      </c>
      <c r="F190" s="92"/>
      <c r="G190" s="73"/>
      <c r="H190" s="149">
        <f t="shared" si="24"/>
        <v>0</v>
      </c>
    </row>
    <row r="191" spans="1:8" s="46" customFormat="1" ht="36">
      <c r="A191" s="106"/>
      <c r="B191" s="180">
        <v>500103280</v>
      </c>
      <c r="C191" s="127" t="s">
        <v>248</v>
      </c>
      <c r="D191" s="74" t="s">
        <v>106</v>
      </c>
      <c r="E191" s="121">
        <v>0.01</v>
      </c>
      <c r="F191" s="92"/>
      <c r="G191" s="73"/>
      <c r="H191" s="149">
        <f t="shared" si="24"/>
        <v>0</v>
      </c>
    </row>
    <row r="192" spans="1:8" s="46" customFormat="1" ht="48">
      <c r="A192" s="106"/>
      <c r="B192" s="183">
        <v>280650108</v>
      </c>
      <c r="C192" s="122" t="s">
        <v>249</v>
      </c>
      <c r="D192" s="74" t="s">
        <v>114</v>
      </c>
      <c r="E192" s="121">
        <v>31.82</v>
      </c>
      <c r="F192" s="92"/>
      <c r="G192" s="73"/>
      <c r="H192" s="149">
        <f t="shared" si="24"/>
        <v>0</v>
      </c>
    </row>
    <row r="193" spans="1:8" s="46" customFormat="1" ht="48">
      <c r="A193" s="106"/>
      <c r="B193" s="183">
        <v>280650111</v>
      </c>
      <c r="C193" s="122" t="s">
        <v>250</v>
      </c>
      <c r="D193" s="74" t="s">
        <v>114</v>
      </c>
      <c r="E193" s="121">
        <v>38.700000000000003</v>
      </c>
      <c r="F193" s="92"/>
      <c r="G193" s="73"/>
      <c r="H193" s="149">
        <f t="shared" si="24"/>
        <v>0</v>
      </c>
    </row>
    <row r="194" spans="1:8" s="46" customFormat="1" ht="48">
      <c r="A194" s="106"/>
      <c r="B194" s="183">
        <v>290010485</v>
      </c>
      <c r="C194" s="122" t="s">
        <v>76</v>
      </c>
      <c r="D194" s="74" t="s">
        <v>114</v>
      </c>
      <c r="E194" s="121">
        <v>62.73</v>
      </c>
      <c r="F194" s="92"/>
      <c r="G194" s="73"/>
      <c r="H194" s="149">
        <f t="shared" si="24"/>
        <v>0</v>
      </c>
    </row>
    <row r="195" spans="1:8" s="46" customFormat="1" ht="48">
      <c r="A195" s="106"/>
      <c r="B195" s="183">
        <v>280050342</v>
      </c>
      <c r="C195" s="124" t="s">
        <v>251</v>
      </c>
      <c r="D195" s="74" t="s">
        <v>114</v>
      </c>
      <c r="E195" s="121">
        <v>25.36</v>
      </c>
      <c r="F195" s="92"/>
      <c r="G195" s="73"/>
      <c r="H195" s="149">
        <f t="shared" si="24"/>
        <v>0</v>
      </c>
    </row>
    <row r="196" spans="1:8" s="46" customFormat="1" ht="24">
      <c r="A196" s="106"/>
      <c r="B196" s="183">
        <v>280050165</v>
      </c>
      <c r="C196" s="122" t="s">
        <v>252</v>
      </c>
      <c r="D196" s="74" t="s">
        <v>114</v>
      </c>
      <c r="E196" s="121">
        <v>2</v>
      </c>
      <c r="F196" s="92"/>
      <c r="G196" s="73"/>
      <c r="H196" s="149">
        <f t="shared" si="24"/>
        <v>0</v>
      </c>
    </row>
    <row r="197" spans="1:8" s="46" customFormat="1" ht="108">
      <c r="A197" s="106"/>
      <c r="B197" s="183">
        <v>260050122</v>
      </c>
      <c r="C197" s="131" t="s">
        <v>253</v>
      </c>
      <c r="D197" s="74" t="s">
        <v>113</v>
      </c>
      <c r="E197" s="121">
        <v>7</v>
      </c>
      <c r="F197" s="92"/>
      <c r="G197" s="73"/>
      <c r="H197" s="149">
        <f t="shared" si="24"/>
        <v>0</v>
      </c>
    </row>
    <row r="198" spans="1:8" s="46" customFormat="1" ht="108">
      <c r="A198" s="106"/>
      <c r="B198" s="183">
        <v>260050123</v>
      </c>
      <c r="C198" s="131" t="s">
        <v>254</v>
      </c>
      <c r="D198" s="74" t="s">
        <v>113</v>
      </c>
      <c r="E198" s="121">
        <v>1</v>
      </c>
      <c r="F198" s="92"/>
      <c r="G198" s="73"/>
      <c r="H198" s="149">
        <f t="shared" si="24"/>
        <v>0</v>
      </c>
    </row>
    <row r="199" spans="1:8" s="46" customFormat="1" ht="72">
      <c r="A199" s="106"/>
      <c r="B199" s="181">
        <v>500300044</v>
      </c>
      <c r="C199" s="123" t="s">
        <v>77</v>
      </c>
      <c r="D199" s="74" t="s">
        <v>106</v>
      </c>
      <c r="E199" s="121">
        <v>0.79</v>
      </c>
      <c r="F199" s="92"/>
      <c r="G199" s="73"/>
      <c r="H199" s="149">
        <f t="shared" si="24"/>
        <v>0</v>
      </c>
    </row>
    <row r="200" spans="1:8" s="46" customFormat="1" ht="36">
      <c r="A200" s="106"/>
      <c r="B200" s="183">
        <v>240910001</v>
      </c>
      <c r="C200" s="122" t="s">
        <v>78</v>
      </c>
      <c r="D200" s="74" t="s">
        <v>54</v>
      </c>
      <c r="E200" s="121">
        <v>4.76</v>
      </c>
      <c r="F200" s="92"/>
      <c r="G200" s="73"/>
      <c r="H200" s="149">
        <f t="shared" si="24"/>
        <v>0</v>
      </c>
    </row>
    <row r="201" spans="1:8" s="46" customFormat="1" ht="60">
      <c r="A201" s="106"/>
      <c r="B201" s="181">
        <v>500200015</v>
      </c>
      <c r="C201" s="123" t="s">
        <v>255</v>
      </c>
      <c r="D201" s="74" t="s">
        <v>54</v>
      </c>
      <c r="E201" s="121">
        <v>1.05</v>
      </c>
      <c r="F201" s="92"/>
      <c r="G201" s="73"/>
      <c r="H201" s="149">
        <f t="shared" si="24"/>
        <v>0</v>
      </c>
    </row>
    <row r="202" spans="1:8" s="46" customFormat="1" ht="96">
      <c r="A202" s="106"/>
      <c r="B202" s="185">
        <v>500503958</v>
      </c>
      <c r="C202" s="132" t="s">
        <v>256</v>
      </c>
      <c r="D202" s="74" t="s">
        <v>54</v>
      </c>
      <c r="E202" s="121">
        <v>3.48</v>
      </c>
      <c r="F202" s="92"/>
      <c r="G202" s="73"/>
      <c r="H202" s="149">
        <f t="shared" si="24"/>
        <v>0</v>
      </c>
    </row>
    <row r="203" spans="1:8" s="46" customFormat="1" ht="15">
      <c r="A203" s="106"/>
      <c r="B203" s="182" t="s">
        <v>199</v>
      </c>
      <c r="C203" s="52" t="s">
        <v>121</v>
      </c>
      <c r="D203" s="74"/>
      <c r="E203" s="121"/>
      <c r="F203" s="92"/>
      <c r="G203" s="73"/>
      <c r="H203" s="89"/>
    </row>
    <row r="204" spans="1:8" s="46" customFormat="1" ht="72">
      <c r="A204" s="106"/>
      <c r="B204" s="181">
        <v>500300044</v>
      </c>
      <c r="C204" s="133" t="s">
        <v>77</v>
      </c>
      <c r="D204" s="74" t="s">
        <v>106</v>
      </c>
      <c r="E204" s="121">
        <v>0.98</v>
      </c>
      <c r="F204" s="92"/>
      <c r="G204" s="73"/>
      <c r="H204" s="149">
        <f t="shared" ref="H204:H209" si="25">E204*F204</f>
        <v>0</v>
      </c>
    </row>
    <row r="205" spans="1:8" s="46" customFormat="1" ht="60">
      <c r="A205" s="106"/>
      <c r="B205" s="181">
        <v>500200015</v>
      </c>
      <c r="C205" s="123" t="s">
        <v>255</v>
      </c>
      <c r="D205" s="74" t="s">
        <v>54</v>
      </c>
      <c r="E205" s="121">
        <v>22.65</v>
      </c>
      <c r="F205" s="92"/>
      <c r="G205" s="73"/>
      <c r="H205" s="149">
        <f t="shared" si="25"/>
        <v>0</v>
      </c>
    </row>
    <row r="206" spans="1:8" s="46" customFormat="1" ht="36">
      <c r="A206" s="106"/>
      <c r="B206" s="183">
        <v>240910001</v>
      </c>
      <c r="C206" s="122" t="s">
        <v>78</v>
      </c>
      <c r="D206" s="74" t="s">
        <v>54</v>
      </c>
      <c r="E206" s="121">
        <v>9.4499999999999993</v>
      </c>
      <c r="F206" s="92"/>
      <c r="G206" s="73"/>
      <c r="H206" s="149">
        <f t="shared" si="25"/>
        <v>0</v>
      </c>
    </row>
    <row r="207" spans="1:8" s="46" customFormat="1" ht="96">
      <c r="A207" s="106"/>
      <c r="B207" s="185">
        <v>500302600</v>
      </c>
      <c r="C207" s="134" t="s">
        <v>79</v>
      </c>
      <c r="D207" s="74" t="s">
        <v>54</v>
      </c>
      <c r="E207" s="121">
        <v>3.37</v>
      </c>
      <c r="F207" s="92"/>
      <c r="G207" s="73"/>
      <c r="H207" s="149">
        <f t="shared" si="25"/>
        <v>0</v>
      </c>
    </row>
    <row r="208" spans="1:8" s="46" customFormat="1" ht="72">
      <c r="A208" s="106"/>
      <c r="B208" s="181">
        <v>500302601</v>
      </c>
      <c r="C208" s="135" t="s">
        <v>80</v>
      </c>
      <c r="D208" s="74" t="s">
        <v>113</v>
      </c>
      <c r="E208" s="121">
        <v>4</v>
      </c>
      <c r="F208" s="92"/>
      <c r="G208" s="73"/>
      <c r="H208" s="149">
        <f t="shared" si="25"/>
        <v>0</v>
      </c>
    </row>
    <row r="209" spans="1:8" s="46" customFormat="1" ht="48">
      <c r="A209" s="106"/>
      <c r="B209" s="183">
        <v>280050341</v>
      </c>
      <c r="C209" s="124" t="s">
        <v>81</v>
      </c>
      <c r="D209" s="74" t="s">
        <v>114</v>
      </c>
      <c r="E209" s="121">
        <v>100.94</v>
      </c>
      <c r="F209" s="92"/>
      <c r="G209" s="73"/>
      <c r="H209" s="149">
        <f t="shared" si="25"/>
        <v>0</v>
      </c>
    </row>
    <row r="210" spans="1:8" s="46" customFormat="1" ht="15">
      <c r="A210" s="106"/>
      <c r="B210" s="182" t="s">
        <v>200</v>
      </c>
      <c r="C210" s="52" t="s">
        <v>125</v>
      </c>
      <c r="D210" s="74"/>
      <c r="E210" s="121"/>
      <c r="F210" s="92"/>
      <c r="G210" s="73"/>
      <c r="H210" s="89"/>
    </row>
    <row r="211" spans="1:8" s="46" customFormat="1" ht="36">
      <c r="A211" s="106"/>
      <c r="B211" s="180">
        <v>500103281</v>
      </c>
      <c r="C211" s="127" t="s">
        <v>257</v>
      </c>
      <c r="D211" s="74" t="s">
        <v>106</v>
      </c>
      <c r="E211" s="121">
        <v>17.02</v>
      </c>
      <c r="F211" s="92"/>
      <c r="G211" s="73"/>
      <c r="H211" s="149">
        <f t="shared" ref="H211:H227" si="26">E211*F211</f>
        <v>0</v>
      </c>
    </row>
    <row r="212" spans="1:8" s="46" customFormat="1" ht="24">
      <c r="A212" s="106"/>
      <c r="B212" s="183">
        <v>211300003</v>
      </c>
      <c r="C212" s="122" t="s">
        <v>72</v>
      </c>
      <c r="D212" s="74" t="s">
        <v>106</v>
      </c>
      <c r="E212" s="121">
        <v>48.55</v>
      </c>
      <c r="F212" s="92"/>
      <c r="G212" s="73"/>
      <c r="H212" s="149">
        <f t="shared" si="26"/>
        <v>0</v>
      </c>
    </row>
    <row r="213" spans="1:8" s="46" customFormat="1" ht="108">
      <c r="A213" s="106"/>
      <c r="B213" s="185">
        <v>502800072</v>
      </c>
      <c r="C213" s="130" t="s">
        <v>247</v>
      </c>
      <c r="D213" s="74" t="s">
        <v>106</v>
      </c>
      <c r="E213" s="121">
        <v>1</v>
      </c>
      <c r="F213" s="92"/>
      <c r="G213" s="73"/>
      <c r="H213" s="149">
        <f t="shared" si="26"/>
        <v>0</v>
      </c>
    </row>
    <row r="214" spans="1:8" s="46" customFormat="1" ht="60">
      <c r="A214" s="106"/>
      <c r="B214" s="181">
        <v>500200003</v>
      </c>
      <c r="C214" s="123" t="s">
        <v>52</v>
      </c>
      <c r="D214" s="74" t="s">
        <v>54</v>
      </c>
      <c r="E214" s="121">
        <v>9.5299999999999994</v>
      </c>
      <c r="F214" s="92"/>
      <c r="G214" s="73"/>
      <c r="H214" s="149">
        <f t="shared" si="26"/>
        <v>0</v>
      </c>
    </row>
    <row r="215" spans="1:8" s="46" customFormat="1" ht="72">
      <c r="A215" s="106"/>
      <c r="B215" s="181">
        <v>500300044</v>
      </c>
      <c r="C215" s="123" t="s">
        <v>77</v>
      </c>
      <c r="D215" s="74" t="s">
        <v>106</v>
      </c>
      <c r="E215" s="121">
        <v>0.45</v>
      </c>
      <c r="F215" s="92"/>
      <c r="G215" s="73"/>
      <c r="H215" s="149">
        <f t="shared" si="26"/>
        <v>0</v>
      </c>
    </row>
    <row r="216" spans="1:8" s="46" customFormat="1" ht="72">
      <c r="A216" s="106"/>
      <c r="B216" s="181">
        <v>500300045</v>
      </c>
      <c r="C216" s="133" t="s">
        <v>258</v>
      </c>
      <c r="D216" s="74" t="s">
        <v>106</v>
      </c>
      <c r="E216" s="121">
        <v>2.0699999999999998</v>
      </c>
      <c r="F216" s="92"/>
      <c r="G216" s="73"/>
      <c r="H216" s="149">
        <f t="shared" si="26"/>
        <v>0</v>
      </c>
    </row>
    <row r="217" spans="1:8" s="46" customFormat="1" ht="60">
      <c r="A217" s="106"/>
      <c r="B217" s="181">
        <v>500200015</v>
      </c>
      <c r="C217" s="123" t="s">
        <v>255</v>
      </c>
      <c r="D217" s="74" t="s">
        <v>54</v>
      </c>
      <c r="E217" s="121">
        <v>37.19</v>
      </c>
      <c r="F217" s="92"/>
      <c r="G217" s="73"/>
      <c r="H217" s="149">
        <f t="shared" si="26"/>
        <v>0</v>
      </c>
    </row>
    <row r="218" spans="1:8" s="46" customFormat="1" ht="48">
      <c r="A218" s="106"/>
      <c r="B218" s="181">
        <v>500200020</v>
      </c>
      <c r="C218" s="133" t="s">
        <v>259</v>
      </c>
      <c r="D218" s="74" t="s">
        <v>115</v>
      </c>
      <c r="E218" s="121">
        <v>236.96</v>
      </c>
      <c r="F218" s="92"/>
      <c r="G218" s="73"/>
      <c r="H218" s="149">
        <f t="shared" si="26"/>
        <v>0</v>
      </c>
    </row>
    <row r="219" spans="1:8" s="46" customFormat="1" ht="36">
      <c r="A219" s="106"/>
      <c r="B219" s="183">
        <v>240910001</v>
      </c>
      <c r="C219" s="122" t="s">
        <v>78</v>
      </c>
      <c r="D219" s="74" t="s">
        <v>54</v>
      </c>
      <c r="E219" s="121">
        <v>3.26</v>
      </c>
      <c r="F219" s="92"/>
      <c r="G219" s="73"/>
      <c r="H219" s="149">
        <f t="shared" si="26"/>
        <v>0</v>
      </c>
    </row>
    <row r="220" spans="1:8" s="46" customFormat="1" ht="96">
      <c r="A220" s="106"/>
      <c r="B220" s="185">
        <v>500503958</v>
      </c>
      <c r="C220" s="132" t="s">
        <v>256</v>
      </c>
      <c r="D220" s="74" t="s">
        <v>54</v>
      </c>
      <c r="E220" s="121">
        <v>2.64</v>
      </c>
      <c r="F220" s="92"/>
      <c r="G220" s="73"/>
      <c r="H220" s="149">
        <f t="shared" si="26"/>
        <v>0</v>
      </c>
    </row>
    <row r="221" spans="1:8" s="46" customFormat="1" ht="72">
      <c r="A221" s="106"/>
      <c r="B221" s="181">
        <v>502301698</v>
      </c>
      <c r="C221" s="136" t="s">
        <v>260</v>
      </c>
      <c r="D221" s="74" t="s">
        <v>114</v>
      </c>
      <c r="E221" s="121">
        <v>42.57</v>
      </c>
      <c r="F221" s="92"/>
      <c r="G221" s="73"/>
      <c r="H221" s="149">
        <f t="shared" si="26"/>
        <v>0</v>
      </c>
    </row>
    <row r="222" spans="1:8" s="46" customFormat="1" ht="96">
      <c r="A222" s="106"/>
      <c r="B222" s="183">
        <v>222400146</v>
      </c>
      <c r="C222" s="131" t="s">
        <v>261</v>
      </c>
      <c r="D222" s="74" t="s">
        <v>113</v>
      </c>
      <c r="E222" s="121">
        <v>1</v>
      </c>
      <c r="F222" s="92"/>
      <c r="G222" s="73"/>
      <c r="H222" s="149">
        <f t="shared" si="26"/>
        <v>0</v>
      </c>
    </row>
    <row r="223" spans="1:8" s="46" customFormat="1" ht="48">
      <c r="A223" s="106"/>
      <c r="B223" s="183">
        <v>231100055</v>
      </c>
      <c r="C223" s="131" t="s">
        <v>262</v>
      </c>
      <c r="D223" s="74" t="s">
        <v>113</v>
      </c>
      <c r="E223" s="121">
        <v>1</v>
      </c>
      <c r="F223" s="92"/>
      <c r="G223" s="73"/>
      <c r="H223" s="149">
        <f t="shared" si="26"/>
        <v>0</v>
      </c>
    </row>
    <row r="224" spans="1:8" s="46" customFormat="1" ht="48">
      <c r="A224" s="106"/>
      <c r="B224" s="183">
        <v>280220268</v>
      </c>
      <c r="C224" s="137" t="s">
        <v>263</v>
      </c>
      <c r="D224" s="74" t="s">
        <v>113</v>
      </c>
      <c r="E224" s="121">
        <v>1</v>
      </c>
      <c r="F224" s="92"/>
      <c r="G224" s="73"/>
      <c r="H224" s="149">
        <f t="shared" si="26"/>
        <v>0</v>
      </c>
    </row>
    <row r="225" spans="1:8" s="46" customFormat="1" ht="48">
      <c r="A225" s="106"/>
      <c r="B225" s="183">
        <v>290010841</v>
      </c>
      <c r="C225" s="122" t="s">
        <v>264</v>
      </c>
      <c r="D225" s="74" t="s">
        <v>113</v>
      </c>
      <c r="E225" s="121">
        <v>2</v>
      </c>
      <c r="F225" s="92"/>
      <c r="G225" s="73"/>
      <c r="H225" s="149">
        <f t="shared" si="26"/>
        <v>0</v>
      </c>
    </row>
    <row r="226" spans="1:8" s="46" customFormat="1" ht="36">
      <c r="A226" s="106"/>
      <c r="B226" s="186">
        <v>500504008</v>
      </c>
      <c r="C226" s="127" t="s">
        <v>265</v>
      </c>
      <c r="D226" s="74" t="s">
        <v>54</v>
      </c>
      <c r="E226" s="121">
        <v>278.97000000000003</v>
      </c>
      <c r="F226" s="92"/>
      <c r="G226" s="73"/>
      <c r="H226" s="149">
        <f t="shared" si="26"/>
        <v>0</v>
      </c>
    </row>
    <row r="227" spans="1:8" s="46" customFormat="1" ht="48">
      <c r="A227" s="106"/>
      <c r="B227" s="186">
        <v>500504009</v>
      </c>
      <c r="C227" s="127" t="s">
        <v>266</v>
      </c>
      <c r="D227" s="74" t="s">
        <v>54</v>
      </c>
      <c r="E227" s="121">
        <v>278.97000000000003</v>
      </c>
      <c r="F227" s="92"/>
      <c r="G227" s="73"/>
      <c r="H227" s="149">
        <f t="shared" si="26"/>
        <v>0</v>
      </c>
    </row>
    <row r="228" spans="1:8" s="46" customFormat="1" ht="15" customHeight="1">
      <c r="A228" s="104"/>
      <c r="B228" s="82"/>
      <c r="C228" s="82"/>
      <c r="D228" s="75"/>
      <c r="E228" s="73"/>
      <c r="F228" s="93"/>
      <c r="G228" s="86" t="s">
        <v>126</v>
      </c>
      <c r="H228" s="90">
        <f>SUM(H179:H227)</f>
        <v>0</v>
      </c>
    </row>
    <row r="229" spans="1:8" s="46" customFormat="1" ht="15">
      <c r="A229" s="106"/>
      <c r="B229" s="182" t="s">
        <v>201</v>
      </c>
      <c r="C229" s="52" t="s">
        <v>118</v>
      </c>
      <c r="D229" s="74"/>
      <c r="E229" s="121"/>
      <c r="F229" s="117"/>
      <c r="G229" s="82"/>
      <c r="H229" s="90"/>
    </row>
    <row r="230" spans="1:8" s="46" customFormat="1" ht="15">
      <c r="A230" s="106"/>
      <c r="B230" s="182" t="s">
        <v>202</v>
      </c>
      <c r="C230" s="52" t="s">
        <v>82</v>
      </c>
      <c r="D230" s="74"/>
      <c r="E230" s="121"/>
      <c r="F230" s="117"/>
      <c r="G230" s="80"/>
      <c r="H230" s="89"/>
    </row>
    <row r="231" spans="1:8" s="46" customFormat="1" ht="15">
      <c r="A231" s="106"/>
      <c r="B231" s="183">
        <v>210050001</v>
      </c>
      <c r="C231" s="122" t="s">
        <v>267</v>
      </c>
      <c r="D231" s="74" t="s">
        <v>116</v>
      </c>
      <c r="E231" s="121">
        <v>242</v>
      </c>
      <c r="F231" s="92"/>
      <c r="G231" s="73"/>
      <c r="H231" s="149">
        <f t="shared" ref="H231:H248" si="27">E231*F231</f>
        <v>0</v>
      </c>
    </row>
    <row r="232" spans="1:8" s="46" customFormat="1" ht="84">
      <c r="A232" s="106"/>
      <c r="B232" s="181">
        <v>500200001</v>
      </c>
      <c r="C232" s="133" t="s">
        <v>268</v>
      </c>
      <c r="D232" s="74" t="s">
        <v>106</v>
      </c>
      <c r="E232" s="121">
        <v>39.93</v>
      </c>
      <c r="F232" s="92"/>
      <c r="G232" s="73"/>
      <c r="H232" s="149">
        <f t="shared" si="27"/>
        <v>0</v>
      </c>
    </row>
    <row r="233" spans="1:8" s="46" customFormat="1" ht="36">
      <c r="A233" s="106"/>
      <c r="B233" s="181">
        <v>501800459</v>
      </c>
      <c r="C233" s="123" t="s">
        <v>269</v>
      </c>
      <c r="D233" s="74" t="s">
        <v>114</v>
      </c>
      <c r="E233" s="121">
        <v>484</v>
      </c>
      <c r="F233" s="92"/>
      <c r="G233" s="73"/>
      <c r="H233" s="149">
        <f t="shared" si="27"/>
        <v>0</v>
      </c>
    </row>
    <row r="234" spans="1:8" s="46" customFormat="1" ht="36">
      <c r="A234" s="106"/>
      <c r="B234" s="181">
        <v>500102300</v>
      </c>
      <c r="C234" s="123" t="s">
        <v>270</v>
      </c>
      <c r="D234" s="74" t="s">
        <v>106</v>
      </c>
      <c r="E234" s="121">
        <v>39.93</v>
      </c>
      <c r="F234" s="92"/>
      <c r="G234" s="73"/>
      <c r="H234" s="149">
        <f t="shared" si="27"/>
        <v>0</v>
      </c>
    </row>
    <row r="235" spans="1:8" s="46" customFormat="1" ht="84">
      <c r="A235" s="106"/>
      <c r="B235" s="185">
        <v>502400399</v>
      </c>
      <c r="C235" s="130" t="s">
        <v>83</v>
      </c>
      <c r="D235" s="74" t="s">
        <v>117</v>
      </c>
      <c r="E235" s="121">
        <v>1</v>
      </c>
      <c r="F235" s="92"/>
      <c r="G235" s="73"/>
      <c r="H235" s="149">
        <f t="shared" si="27"/>
        <v>0</v>
      </c>
    </row>
    <row r="236" spans="1:8" s="46" customFormat="1" ht="84">
      <c r="A236" s="106"/>
      <c r="B236" s="185">
        <v>502404218</v>
      </c>
      <c r="C236" s="130" t="s">
        <v>271</v>
      </c>
      <c r="D236" s="74" t="s">
        <v>117</v>
      </c>
      <c r="E236" s="121">
        <v>1</v>
      </c>
      <c r="F236" s="92"/>
      <c r="G236" s="73"/>
      <c r="H236" s="149">
        <f t="shared" si="27"/>
        <v>0</v>
      </c>
    </row>
    <row r="237" spans="1:8" s="46" customFormat="1" ht="48">
      <c r="A237" s="106"/>
      <c r="B237" s="181">
        <v>502402126</v>
      </c>
      <c r="C237" s="123" t="s">
        <v>272</v>
      </c>
      <c r="D237" s="74" t="s">
        <v>117</v>
      </c>
      <c r="E237" s="121">
        <v>1</v>
      </c>
      <c r="F237" s="92"/>
      <c r="G237" s="73"/>
      <c r="H237" s="149">
        <f t="shared" si="27"/>
        <v>0</v>
      </c>
    </row>
    <row r="238" spans="1:8" s="46" customFormat="1" ht="84">
      <c r="A238" s="106"/>
      <c r="B238" s="180">
        <v>501307956</v>
      </c>
      <c r="C238" s="127" t="s">
        <v>84</v>
      </c>
      <c r="D238" s="74" t="s">
        <v>117</v>
      </c>
      <c r="E238" s="121">
        <v>1</v>
      </c>
      <c r="F238" s="92"/>
      <c r="G238" s="73"/>
      <c r="H238" s="149">
        <f t="shared" si="27"/>
        <v>0</v>
      </c>
    </row>
    <row r="239" spans="1:8" s="46" customFormat="1" ht="96">
      <c r="A239" s="106"/>
      <c r="B239" s="181">
        <v>501306277</v>
      </c>
      <c r="C239" s="123" t="s">
        <v>273</v>
      </c>
      <c r="D239" s="74" t="s">
        <v>116</v>
      </c>
      <c r="E239" s="121">
        <v>269</v>
      </c>
      <c r="F239" s="92"/>
      <c r="G239" s="73"/>
      <c r="H239" s="149">
        <f t="shared" si="27"/>
        <v>0</v>
      </c>
    </row>
    <row r="240" spans="1:8" s="46" customFormat="1" ht="36">
      <c r="A240" s="106"/>
      <c r="B240" s="181">
        <v>502500092</v>
      </c>
      <c r="C240" s="123" t="s">
        <v>274</v>
      </c>
      <c r="D240" s="74" t="s">
        <v>116</v>
      </c>
      <c r="E240" s="121">
        <v>257</v>
      </c>
      <c r="F240" s="92"/>
      <c r="G240" s="73"/>
      <c r="H240" s="149">
        <f t="shared" si="27"/>
        <v>0</v>
      </c>
    </row>
    <row r="241" spans="1:8" s="46" customFormat="1" ht="36">
      <c r="A241" s="106"/>
      <c r="B241" s="181">
        <v>502401968</v>
      </c>
      <c r="C241" s="123" t="s">
        <v>275</v>
      </c>
      <c r="D241" s="74" t="s">
        <v>117</v>
      </c>
      <c r="E241" s="121">
        <v>3</v>
      </c>
      <c r="F241" s="92"/>
      <c r="G241" s="73"/>
      <c r="H241" s="149">
        <f t="shared" si="27"/>
        <v>0</v>
      </c>
    </row>
    <row r="242" spans="1:8" s="46" customFormat="1" ht="36">
      <c r="A242" s="106"/>
      <c r="B242" s="181">
        <v>502403043</v>
      </c>
      <c r="C242" s="138" t="s">
        <v>276</v>
      </c>
      <c r="D242" s="74" t="s">
        <v>117</v>
      </c>
      <c r="E242" s="121">
        <v>1</v>
      </c>
      <c r="F242" s="92"/>
      <c r="G242" s="73"/>
      <c r="H242" s="149">
        <f t="shared" si="27"/>
        <v>0</v>
      </c>
    </row>
    <row r="243" spans="1:8" s="46" customFormat="1" ht="36">
      <c r="A243" s="106"/>
      <c r="B243" s="181">
        <v>502400597</v>
      </c>
      <c r="C243" s="123" t="s">
        <v>85</v>
      </c>
      <c r="D243" s="74" t="s">
        <v>117</v>
      </c>
      <c r="E243" s="121">
        <v>1</v>
      </c>
      <c r="F243" s="92"/>
      <c r="G243" s="73"/>
      <c r="H243" s="149">
        <f t="shared" si="27"/>
        <v>0</v>
      </c>
    </row>
    <row r="244" spans="1:8" s="46" customFormat="1" ht="36">
      <c r="A244" s="106"/>
      <c r="B244" s="181">
        <v>502403403</v>
      </c>
      <c r="C244" s="123" t="s">
        <v>277</v>
      </c>
      <c r="D244" s="74" t="s">
        <v>117</v>
      </c>
      <c r="E244" s="121">
        <v>3</v>
      </c>
      <c r="F244" s="92"/>
      <c r="G244" s="73"/>
      <c r="H244" s="149">
        <f t="shared" si="27"/>
        <v>0</v>
      </c>
    </row>
    <row r="245" spans="1:8" s="46" customFormat="1" ht="48">
      <c r="A245" s="106"/>
      <c r="B245" s="181">
        <v>502401188</v>
      </c>
      <c r="C245" s="123" t="s">
        <v>278</v>
      </c>
      <c r="D245" s="74" t="s">
        <v>117</v>
      </c>
      <c r="E245" s="121">
        <v>1</v>
      </c>
      <c r="F245" s="92"/>
      <c r="G245" s="73"/>
      <c r="H245" s="149">
        <f t="shared" si="27"/>
        <v>0</v>
      </c>
    </row>
    <row r="246" spans="1:8" s="46" customFormat="1" ht="48">
      <c r="A246" s="106"/>
      <c r="B246" s="181">
        <v>501307904</v>
      </c>
      <c r="C246" s="135" t="s">
        <v>86</v>
      </c>
      <c r="D246" s="74" t="s">
        <v>117</v>
      </c>
      <c r="E246" s="121">
        <v>1</v>
      </c>
      <c r="F246" s="92"/>
      <c r="G246" s="73"/>
      <c r="H246" s="149">
        <f t="shared" si="27"/>
        <v>0</v>
      </c>
    </row>
    <row r="247" spans="1:8" s="46" customFormat="1" ht="36">
      <c r="A247" s="106"/>
      <c r="B247" s="181">
        <v>502402543</v>
      </c>
      <c r="C247" s="123" t="s">
        <v>87</v>
      </c>
      <c r="D247" s="74" t="s">
        <v>117</v>
      </c>
      <c r="E247" s="121">
        <v>2</v>
      </c>
      <c r="F247" s="92"/>
      <c r="G247" s="73"/>
      <c r="H247" s="149">
        <f t="shared" si="27"/>
        <v>0</v>
      </c>
    </row>
    <row r="248" spans="1:8" s="46" customFormat="1" ht="36">
      <c r="A248" s="106"/>
      <c r="B248" s="181">
        <v>501305402</v>
      </c>
      <c r="C248" s="123" t="s">
        <v>279</v>
      </c>
      <c r="D248" s="74" t="s">
        <v>117</v>
      </c>
      <c r="E248" s="121">
        <v>1</v>
      </c>
      <c r="F248" s="92"/>
      <c r="G248" s="73"/>
      <c r="H248" s="149">
        <f t="shared" si="27"/>
        <v>0</v>
      </c>
    </row>
    <row r="249" spans="1:8" s="46" customFormat="1" ht="15">
      <c r="A249" s="106"/>
      <c r="B249" s="182" t="s">
        <v>203</v>
      </c>
      <c r="C249" s="51" t="s">
        <v>88</v>
      </c>
      <c r="D249" s="74"/>
      <c r="E249" s="121"/>
      <c r="F249" s="92"/>
      <c r="G249" s="73"/>
      <c r="H249" s="89"/>
    </row>
    <row r="250" spans="1:8" s="46" customFormat="1" ht="15">
      <c r="A250" s="106"/>
      <c r="B250" s="183">
        <v>210050001</v>
      </c>
      <c r="C250" s="122" t="s">
        <v>267</v>
      </c>
      <c r="D250" s="74" t="s">
        <v>116</v>
      </c>
      <c r="E250" s="121">
        <v>439.05</v>
      </c>
      <c r="F250" s="92"/>
      <c r="G250" s="73"/>
      <c r="H250" s="149">
        <f t="shared" ref="H250:H266" si="28">E250*F250</f>
        <v>0</v>
      </c>
    </row>
    <row r="251" spans="1:8" s="46" customFormat="1" ht="84">
      <c r="A251" s="106"/>
      <c r="B251" s="181">
        <v>500200001</v>
      </c>
      <c r="C251" s="133" t="s">
        <v>268</v>
      </c>
      <c r="D251" s="74" t="s">
        <v>106</v>
      </c>
      <c r="E251" s="121">
        <v>67.55</v>
      </c>
      <c r="F251" s="92"/>
      <c r="G251" s="73"/>
      <c r="H251" s="149">
        <f t="shared" si="28"/>
        <v>0</v>
      </c>
    </row>
    <row r="252" spans="1:8" s="46" customFormat="1" ht="36">
      <c r="A252" s="106"/>
      <c r="B252" s="181">
        <v>501800459</v>
      </c>
      <c r="C252" s="123" t="s">
        <v>269</v>
      </c>
      <c r="D252" s="74" t="s">
        <v>114</v>
      </c>
      <c r="E252" s="121">
        <v>310.27999999999997</v>
      </c>
      <c r="F252" s="92"/>
      <c r="G252" s="73"/>
      <c r="H252" s="149">
        <f t="shared" si="28"/>
        <v>0</v>
      </c>
    </row>
    <row r="253" spans="1:8" s="46" customFormat="1" ht="48">
      <c r="A253" s="106"/>
      <c r="B253" s="181">
        <v>502301830</v>
      </c>
      <c r="C253" s="135" t="s">
        <v>280</v>
      </c>
      <c r="D253" s="74" t="s">
        <v>116</v>
      </c>
      <c r="E253" s="121">
        <v>425.45</v>
      </c>
      <c r="F253" s="92"/>
      <c r="G253" s="73"/>
      <c r="H253" s="149">
        <f t="shared" si="28"/>
        <v>0</v>
      </c>
    </row>
    <row r="254" spans="1:8" s="46" customFormat="1" ht="36">
      <c r="A254" s="106"/>
      <c r="B254" s="181">
        <v>500102300</v>
      </c>
      <c r="C254" s="123" t="s">
        <v>270</v>
      </c>
      <c r="D254" s="74" t="s">
        <v>106</v>
      </c>
      <c r="E254" s="121">
        <v>67.55</v>
      </c>
      <c r="F254" s="92"/>
      <c r="G254" s="73"/>
      <c r="H254" s="149">
        <f t="shared" si="28"/>
        <v>0</v>
      </c>
    </row>
    <row r="255" spans="1:8" s="46" customFormat="1" ht="48">
      <c r="A255" s="106"/>
      <c r="B255" s="181">
        <v>502400476</v>
      </c>
      <c r="C255" s="123" t="s">
        <v>89</v>
      </c>
      <c r="D255" s="74" t="s">
        <v>117</v>
      </c>
      <c r="E255" s="121">
        <v>13</v>
      </c>
      <c r="F255" s="92"/>
      <c r="G255" s="73"/>
      <c r="H255" s="149">
        <f t="shared" si="28"/>
        <v>0</v>
      </c>
    </row>
    <row r="256" spans="1:8" s="46" customFormat="1" ht="36">
      <c r="A256" s="106"/>
      <c r="B256" s="181">
        <v>502400719</v>
      </c>
      <c r="C256" s="123" t="s">
        <v>90</v>
      </c>
      <c r="D256" s="74" t="s">
        <v>117</v>
      </c>
      <c r="E256" s="121">
        <v>5</v>
      </c>
      <c r="F256" s="92"/>
      <c r="G256" s="73"/>
      <c r="H256" s="149">
        <f t="shared" si="28"/>
        <v>0</v>
      </c>
    </row>
    <row r="257" spans="1:8" s="46" customFormat="1" ht="48">
      <c r="A257" s="106"/>
      <c r="B257" s="180">
        <v>502500296</v>
      </c>
      <c r="C257" s="127" t="s">
        <v>91</v>
      </c>
      <c r="D257" s="74" t="s">
        <v>116</v>
      </c>
      <c r="E257" s="121">
        <v>331.28</v>
      </c>
      <c r="F257" s="92"/>
      <c r="G257" s="73"/>
      <c r="H257" s="149">
        <f t="shared" si="28"/>
        <v>0</v>
      </c>
    </row>
    <row r="258" spans="1:8" s="46" customFormat="1" ht="48">
      <c r="A258" s="106"/>
      <c r="B258" s="181">
        <v>502500200</v>
      </c>
      <c r="C258" s="123" t="s">
        <v>92</v>
      </c>
      <c r="D258" s="74" t="s">
        <v>116</v>
      </c>
      <c r="E258" s="121">
        <v>463.95</v>
      </c>
      <c r="F258" s="92"/>
      <c r="G258" s="73"/>
      <c r="H258" s="149">
        <f t="shared" si="28"/>
        <v>0</v>
      </c>
    </row>
    <row r="259" spans="1:8" s="46" customFormat="1" ht="36">
      <c r="A259" s="106"/>
      <c r="B259" s="181">
        <v>502401968</v>
      </c>
      <c r="C259" s="123" t="s">
        <v>275</v>
      </c>
      <c r="D259" s="74" t="s">
        <v>117</v>
      </c>
      <c r="E259" s="121">
        <v>6</v>
      </c>
      <c r="F259" s="92"/>
      <c r="G259" s="73"/>
      <c r="H259" s="149">
        <f t="shared" si="28"/>
        <v>0</v>
      </c>
    </row>
    <row r="260" spans="1:8" s="46" customFormat="1" ht="48">
      <c r="A260" s="106"/>
      <c r="B260" s="181">
        <v>502403610</v>
      </c>
      <c r="C260" s="138" t="s">
        <v>281</v>
      </c>
      <c r="D260" s="74" t="s">
        <v>117</v>
      </c>
      <c r="E260" s="121">
        <v>18</v>
      </c>
      <c r="F260" s="92"/>
      <c r="G260" s="73"/>
      <c r="H260" s="149">
        <f t="shared" si="28"/>
        <v>0</v>
      </c>
    </row>
    <row r="261" spans="1:8" s="46" customFormat="1" ht="36">
      <c r="A261" s="106"/>
      <c r="B261" s="181">
        <v>501306456</v>
      </c>
      <c r="C261" s="123" t="s">
        <v>282</v>
      </c>
      <c r="D261" s="74" t="s">
        <v>117</v>
      </c>
      <c r="E261" s="121">
        <v>3</v>
      </c>
      <c r="F261" s="92"/>
      <c r="G261" s="73"/>
      <c r="H261" s="149">
        <f t="shared" si="28"/>
        <v>0</v>
      </c>
    </row>
    <row r="262" spans="1:8" s="46" customFormat="1" ht="156">
      <c r="A262" s="106"/>
      <c r="B262" s="180">
        <v>500405735</v>
      </c>
      <c r="C262" s="127" t="s">
        <v>93</v>
      </c>
      <c r="D262" s="74" t="s">
        <v>117</v>
      </c>
      <c r="E262" s="121">
        <v>3</v>
      </c>
      <c r="F262" s="92"/>
      <c r="G262" s="73"/>
      <c r="H262" s="149">
        <f t="shared" si="28"/>
        <v>0</v>
      </c>
    </row>
    <row r="263" spans="1:8" s="46" customFormat="1" ht="96">
      <c r="A263" s="106"/>
      <c r="B263" s="180">
        <v>502404440</v>
      </c>
      <c r="C263" s="127" t="s">
        <v>94</v>
      </c>
      <c r="D263" s="74" t="s">
        <v>117</v>
      </c>
      <c r="E263" s="121">
        <v>3</v>
      </c>
      <c r="F263" s="92"/>
      <c r="G263" s="73"/>
      <c r="H263" s="149">
        <f t="shared" si="28"/>
        <v>0</v>
      </c>
    </row>
    <row r="264" spans="1:8" s="46" customFormat="1" ht="156">
      <c r="A264" s="106"/>
      <c r="B264" s="180">
        <v>500405736</v>
      </c>
      <c r="C264" s="127" t="s">
        <v>95</v>
      </c>
      <c r="D264" s="74" t="s">
        <v>117</v>
      </c>
      <c r="E264" s="121">
        <v>1</v>
      </c>
      <c r="F264" s="92"/>
      <c r="G264" s="73"/>
      <c r="H264" s="149">
        <f t="shared" si="28"/>
        <v>0</v>
      </c>
    </row>
    <row r="265" spans="1:8" s="46" customFormat="1" ht="96">
      <c r="A265" s="106"/>
      <c r="B265" s="180">
        <v>502404441</v>
      </c>
      <c r="C265" s="127" t="s">
        <v>283</v>
      </c>
      <c r="D265" s="74" t="s">
        <v>117</v>
      </c>
      <c r="E265" s="121">
        <v>1</v>
      </c>
      <c r="F265" s="92"/>
      <c r="G265" s="73"/>
      <c r="H265" s="149">
        <f t="shared" si="28"/>
        <v>0</v>
      </c>
    </row>
    <row r="266" spans="1:8" s="46" customFormat="1" ht="72">
      <c r="A266" s="106"/>
      <c r="B266" s="181">
        <v>501300082</v>
      </c>
      <c r="C266" s="123" t="s">
        <v>284</v>
      </c>
      <c r="D266" s="74" t="s">
        <v>113</v>
      </c>
      <c r="E266" s="121">
        <v>1</v>
      </c>
      <c r="F266" s="92"/>
      <c r="G266" s="73"/>
      <c r="H266" s="149">
        <f t="shared" si="28"/>
        <v>0</v>
      </c>
    </row>
    <row r="267" spans="1:8" s="46" customFormat="1" ht="15">
      <c r="A267" s="106"/>
      <c r="B267" s="182" t="s">
        <v>204</v>
      </c>
      <c r="C267" s="52" t="s">
        <v>96</v>
      </c>
      <c r="D267" s="74"/>
      <c r="E267" s="121"/>
      <c r="F267" s="92"/>
      <c r="G267" s="73"/>
      <c r="H267" s="89"/>
    </row>
    <row r="268" spans="1:8" s="46" customFormat="1" ht="15">
      <c r="A268" s="106"/>
      <c r="B268" s="183">
        <v>210050001</v>
      </c>
      <c r="C268" s="122" t="s">
        <v>267</v>
      </c>
      <c r="D268" s="74" t="s">
        <v>116</v>
      </c>
      <c r="E268" s="121">
        <v>910.36</v>
      </c>
      <c r="F268" s="92"/>
      <c r="G268" s="73"/>
      <c r="H268" s="149">
        <f t="shared" ref="H268:H285" si="29">E268*F268</f>
        <v>0</v>
      </c>
    </row>
    <row r="269" spans="1:8" s="46" customFormat="1" ht="60">
      <c r="A269" s="106"/>
      <c r="B269" s="181">
        <v>501307882</v>
      </c>
      <c r="C269" s="133" t="s">
        <v>97</v>
      </c>
      <c r="D269" s="74" t="s">
        <v>117</v>
      </c>
      <c r="E269" s="121">
        <v>1</v>
      </c>
      <c r="F269" s="92"/>
      <c r="G269" s="73"/>
      <c r="H269" s="149">
        <f t="shared" si="29"/>
        <v>0</v>
      </c>
    </row>
    <row r="270" spans="1:8" s="46" customFormat="1" ht="36">
      <c r="A270" s="106"/>
      <c r="B270" s="181">
        <v>502400719</v>
      </c>
      <c r="C270" s="123" t="s">
        <v>90</v>
      </c>
      <c r="D270" s="74" t="s">
        <v>117</v>
      </c>
      <c r="E270" s="121">
        <v>35</v>
      </c>
      <c r="F270" s="92"/>
      <c r="G270" s="73"/>
      <c r="H270" s="149">
        <f t="shared" si="29"/>
        <v>0</v>
      </c>
    </row>
    <row r="271" spans="1:8" s="46" customFormat="1" ht="60">
      <c r="A271" s="106"/>
      <c r="B271" s="181">
        <v>502404316</v>
      </c>
      <c r="C271" s="133" t="s">
        <v>98</v>
      </c>
      <c r="D271" s="74" t="s">
        <v>117</v>
      </c>
      <c r="E271" s="121">
        <v>9</v>
      </c>
      <c r="F271" s="92"/>
      <c r="G271" s="73"/>
      <c r="H271" s="149">
        <f t="shared" si="29"/>
        <v>0</v>
      </c>
    </row>
    <row r="272" spans="1:8" s="46" customFormat="1" ht="60">
      <c r="A272" s="106"/>
      <c r="B272" s="181">
        <v>502404317</v>
      </c>
      <c r="C272" s="133" t="s">
        <v>285</v>
      </c>
      <c r="D272" s="74" t="s">
        <v>113</v>
      </c>
      <c r="E272" s="121">
        <v>32</v>
      </c>
      <c r="F272" s="92"/>
      <c r="G272" s="73"/>
      <c r="H272" s="149">
        <f t="shared" si="29"/>
        <v>0</v>
      </c>
    </row>
    <row r="273" spans="1:8" s="46" customFormat="1" ht="48">
      <c r="A273" s="106"/>
      <c r="B273" s="181">
        <v>502301830</v>
      </c>
      <c r="C273" s="135" t="s">
        <v>280</v>
      </c>
      <c r="D273" s="74" t="s">
        <v>116</v>
      </c>
      <c r="E273" s="121">
        <v>1103.74</v>
      </c>
      <c r="F273" s="92"/>
      <c r="G273" s="73"/>
      <c r="H273" s="149">
        <f t="shared" si="29"/>
        <v>0</v>
      </c>
    </row>
    <row r="274" spans="1:8" s="46" customFormat="1" ht="48">
      <c r="A274" s="106"/>
      <c r="B274" s="181">
        <v>502404320</v>
      </c>
      <c r="C274" s="133" t="s">
        <v>99</v>
      </c>
      <c r="D274" s="74" t="s">
        <v>117</v>
      </c>
      <c r="E274" s="121">
        <v>5</v>
      </c>
      <c r="F274" s="92"/>
      <c r="G274" s="73"/>
      <c r="H274" s="149">
        <f t="shared" si="29"/>
        <v>0</v>
      </c>
    </row>
    <row r="275" spans="1:8" s="46" customFormat="1" ht="96">
      <c r="A275" s="106"/>
      <c r="B275" s="180">
        <v>502404442</v>
      </c>
      <c r="C275" s="127" t="s">
        <v>286</v>
      </c>
      <c r="D275" s="74" t="s">
        <v>113</v>
      </c>
      <c r="E275" s="121">
        <v>14</v>
      </c>
      <c r="F275" s="92"/>
      <c r="G275" s="73"/>
      <c r="H275" s="149">
        <f t="shared" si="29"/>
        <v>0</v>
      </c>
    </row>
    <row r="276" spans="1:8" s="46" customFormat="1" ht="96">
      <c r="A276" s="106"/>
      <c r="B276" s="180">
        <v>502404443</v>
      </c>
      <c r="C276" s="127" t="s">
        <v>287</v>
      </c>
      <c r="D276" s="74" t="s">
        <v>113</v>
      </c>
      <c r="E276" s="121">
        <v>14</v>
      </c>
      <c r="F276" s="92"/>
      <c r="G276" s="73"/>
      <c r="H276" s="149">
        <f t="shared" si="29"/>
        <v>0</v>
      </c>
    </row>
    <row r="277" spans="1:8" s="46" customFormat="1" ht="60">
      <c r="A277" s="106"/>
      <c r="B277" s="185">
        <v>502404323</v>
      </c>
      <c r="C277" s="132" t="s">
        <v>288</v>
      </c>
      <c r="D277" s="74" t="s">
        <v>113</v>
      </c>
      <c r="E277" s="121">
        <v>8</v>
      </c>
      <c r="F277" s="92"/>
      <c r="G277" s="73"/>
      <c r="H277" s="149">
        <f t="shared" si="29"/>
        <v>0</v>
      </c>
    </row>
    <row r="278" spans="1:8" s="46" customFormat="1" ht="48">
      <c r="A278" s="106"/>
      <c r="B278" s="180">
        <v>502501740</v>
      </c>
      <c r="C278" s="127" t="s">
        <v>289</v>
      </c>
      <c r="D278" s="74" t="s">
        <v>113</v>
      </c>
      <c r="E278" s="121">
        <v>32</v>
      </c>
      <c r="F278" s="92"/>
      <c r="G278" s="73"/>
      <c r="H278" s="149">
        <f t="shared" si="29"/>
        <v>0</v>
      </c>
    </row>
    <row r="279" spans="1:8" s="46" customFormat="1" ht="120">
      <c r="A279" s="106"/>
      <c r="B279" s="185">
        <v>502501697</v>
      </c>
      <c r="C279" s="139" t="s">
        <v>100</v>
      </c>
      <c r="D279" s="74" t="s">
        <v>117</v>
      </c>
      <c r="E279" s="121">
        <v>9</v>
      </c>
      <c r="F279" s="92"/>
      <c r="G279" s="73"/>
      <c r="H279" s="149">
        <f t="shared" si="29"/>
        <v>0</v>
      </c>
    </row>
    <row r="280" spans="1:8" s="46" customFormat="1" ht="108">
      <c r="A280" s="106"/>
      <c r="B280" s="185">
        <v>502501698</v>
      </c>
      <c r="C280" s="139" t="s">
        <v>290</v>
      </c>
      <c r="D280" s="74" t="s">
        <v>117</v>
      </c>
      <c r="E280" s="121">
        <v>18</v>
      </c>
      <c r="F280" s="92"/>
      <c r="G280" s="73"/>
      <c r="H280" s="149">
        <f t="shared" si="29"/>
        <v>0</v>
      </c>
    </row>
    <row r="281" spans="1:8" s="46" customFormat="1" ht="108">
      <c r="A281" s="106"/>
      <c r="B281" s="185">
        <v>502501699</v>
      </c>
      <c r="C281" s="139" t="s">
        <v>291</v>
      </c>
      <c r="D281" s="74" t="s">
        <v>117</v>
      </c>
      <c r="E281" s="121">
        <v>14</v>
      </c>
      <c r="F281" s="92"/>
      <c r="G281" s="73"/>
      <c r="H281" s="149">
        <f t="shared" si="29"/>
        <v>0</v>
      </c>
    </row>
    <row r="282" spans="1:8" s="46" customFormat="1" ht="48">
      <c r="A282" s="106"/>
      <c r="B282" s="181">
        <v>502700202</v>
      </c>
      <c r="C282" s="123" t="s">
        <v>292</v>
      </c>
      <c r="D282" s="74" t="s">
        <v>117</v>
      </c>
      <c r="E282" s="121">
        <v>7</v>
      </c>
      <c r="F282" s="92"/>
      <c r="G282" s="73"/>
      <c r="H282" s="149">
        <f t="shared" si="29"/>
        <v>0</v>
      </c>
    </row>
    <row r="283" spans="1:8" s="46" customFormat="1" ht="48">
      <c r="A283" s="106"/>
      <c r="B283" s="181">
        <v>501306459</v>
      </c>
      <c r="C283" s="123" t="s">
        <v>293</v>
      </c>
      <c r="D283" s="74" t="s">
        <v>116</v>
      </c>
      <c r="E283" s="121">
        <v>1732.74</v>
      </c>
      <c r="F283" s="92"/>
      <c r="G283" s="73"/>
      <c r="H283" s="149">
        <f t="shared" si="29"/>
        <v>0</v>
      </c>
    </row>
    <row r="284" spans="1:8" s="46" customFormat="1" ht="156">
      <c r="A284" s="106"/>
      <c r="B284" s="180">
        <v>500405737</v>
      </c>
      <c r="C284" s="127" t="s">
        <v>101</v>
      </c>
      <c r="D284" s="74" t="s">
        <v>117</v>
      </c>
      <c r="E284" s="121">
        <v>1</v>
      </c>
      <c r="F284" s="92"/>
      <c r="G284" s="73"/>
      <c r="H284" s="149">
        <f t="shared" si="29"/>
        <v>0</v>
      </c>
    </row>
    <row r="285" spans="1:8" s="46" customFormat="1" ht="144">
      <c r="A285" s="106"/>
      <c r="B285" s="180">
        <v>502404444</v>
      </c>
      <c r="C285" s="127" t="s">
        <v>102</v>
      </c>
      <c r="D285" s="74" t="s">
        <v>117</v>
      </c>
      <c r="E285" s="121">
        <v>1</v>
      </c>
      <c r="F285" s="92"/>
      <c r="G285" s="73"/>
      <c r="H285" s="149">
        <f t="shared" si="29"/>
        <v>0</v>
      </c>
    </row>
    <row r="286" spans="1:8" s="46" customFormat="1" ht="15">
      <c r="A286" s="106"/>
      <c r="B286" s="182" t="s">
        <v>205</v>
      </c>
      <c r="C286" s="52" t="s">
        <v>127</v>
      </c>
      <c r="D286" s="74"/>
      <c r="E286" s="121"/>
      <c r="F286" s="92"/>
      <c r="G286" s="73"/>
      <c r="H286" s="89"/>
    </row>
    <row r="287" spans="1:8" s="46" customFormat="1" ht="36">
      <c r="A287" s="106"/>
      <c r="B287" s="181">
        <v>501800459</v>
      </c>
      <c r="C287" s="123" t="s">
        <v>269</v>
      </c>
      <c r="D287" s="74" t="s">
        <v>114</v>
      </c>
      <c r="E287" s="121">
        <v>10</v>
      </c>
      <c r="F287" s="92"/>
      <c r="G287" s="73"/>
      <c r="H287" s="149">
        <f t="shared" ref="H287:H298" si="30">E287*F287</f>
        <v>0</v>
      </c>
    </row>
    <row r="288" spans="1:8" s="46" customFormat="1" ht="36">
      <c r="A288" s="106"/>
      <c r="B288" s="181">
        <v>501305114</v>
      </c>
      <c r="C288" s="123" t="s">
        <v>294</v>
      </c>
      <c r="D288" s="74" t="s">
        <v>116</v>
      </c>
      <c r="E288" s="121">
        <v>30</v>
      </c>
      <c r="F288" s="92"/>
      <c r="G288" s="73"/>
      <c r="H288" s="149">
        <f t="shared" si="30"/>
        <v>0</v>
      </c>
    </row>
    <row r="289" spans="1:8" s="46" customFormat="1" ht="60">
      <c r="A289" s="106"/>
      <c r="B289" s="181">
        <v>501307895</v>
      </c>
      <c r="C289" s="135" t="s">
        <v>295</v>
      </c>
      <c r="D289" s="74" t="s">
        <v>113</v>
      </c>
      <c r="E289" s="121">
        <v>2</v>
      </c>
      <c r="F289" s="92"/>
      <c r="G289" s="73"/>
      <c r="H289" s="149">
        <f t="shared" si="30"/>
        <v>0</v>
      </c>
    </row>
    <row r="290" spans="1:8" s="46" customFormat="1" ht="24">
      <c r="A290" s="106"/>
      <c r="B290" s="181">
        <v>501307896</v>
      </c>
      <c r="C290" s="135" t="s">
        <v>296</v>
      </c>
      <c r="D290" s="74" t="s">
        <v>116</v>
      </c>
      <c r="E290" s="121">
        <v>22</v>
      </c>
      <c r="F290" s="92"/>
      <c r="G290" s="73"/>
      <c r="H290" s="149">
        <f t="shared" si="30"/>
        <v>0</v>
      </c>
    </row>
    <row r="291" spans="1:8" s="46" customFormat="1" ht="84">
      <c r="A291" s="106"/>
      <c r="B291" s="181">
        <v>502400043</v>
      </c>
      <c r="C291" s="123" t="s">
        <v>103</v>
      </c>
      <c r="D291" s="74" t="s">
        <v>116</v>
      </c>
      <c r="E291" s="121">
        <v>66</v>
      </c>
      <c r="F291" s="92"/>
      <c r="G291" s="73"/>
      <c r="H291" s="149">
        <f t="shared" si="30"/>
        <v>0</v>
      </c>
    </row>
    <row r="292" spans="1:8" s="46" customFormat="1" ht="24">
      <c r="A292" s="106"/>
      <c r="B292" s="181">
        <v>501307897</v>
      </c>
      <c r="C292" s="135" t="s">
        <v>297</v>
      </c>
      <c r="D292" s="74" t="s">
        <v>113</v>
      </c>
      <c r="E292" s="121">
        <v>8</v>
      </c>
      <c r="F292" s="92"/>
      <c r="G292" s="73"/>
      <c r="H292" s="149">
        <f t="shared" si="30"/>
        <v>0</v>
      </c>
    </row>
    <row r="293" spans="1:8" s="46" customFormat="1" ht="24">
      <c r="A293" s="106"/>
      <c r="B293" s="181">
        <v>501307898</v>
      </c>
      <c r="C293" s="135" t="s">
        <v>298</v>
      </c>
      <c r="D293" s="74" t="s">
        <v>113</v>
      </c>
      <c r="E293" s="121">
        <v>4</v>
      </c>
      <c r="F293" s="92"/>
      <c r="G293" s="73"/>
      <c r="H293" s="149">
        <f t="shared" si="30"/>
        <v>0</v>
      </c>
    </row>
    <row r="294" spans="1:8" s="46" customFormat="1" ht="24">
      <c r="A294" s="106"/>
      <c r="B294" s="181">
        <v>501104161</v>
      </c>
      <c r="C294" s="133" t="s">
        <v>299</v>
      </c>
      <c r="D294" s="74" t="s">
        <v>113</v>
      </c>
      <c r="E294" s="121">
        <v>12</v>
      </c>
      <c r="F294" s="92"/>
      <c r="G294" s="73"/>
      <c r="H294" s="149">
        <f t="shared" si="30"/>
        <v>0</v>
      </c>
    </row>
    <row r="295" spans="1:8" s="46" customFormat="1" ht="36">
      <c r="A295" s="106"/>
      <c r="B295" s="181">
        <v>501303701</v>
      </c>
      <c r="C295" s="123" t="s">
        <v>300</v>
      </c>
      <c r="D295" s="74" t="s">
        <v>113</v>
      </c>
      <c r="E295" s="121">
        <v>6</v>
      </c>
      <c r="F295" s="92"/>
      <c r="G295" s="73"/>
      <c r="H295" s="149">
        <f t="shared" si="30"/>
        <v>0</v>
      </c>
    </row>
    <row r="296" spans="1:8" s="46" customFormat="1" ht="36">
      <c r="A296" s="106"/>
      <c r="B296" s="181">
        <v>501303347</v>
      </c>
      <c r="C296" s="123" t="s">
        <v>301</v>
      </c>
      <c r="D296" s="74" t="s">
        <v>113</v>
      </c>
      <c r="E296" s="121">
        <v>4</v>
      </c>
      <c r="F296" s="92"/>
      <c r="G296" s="73"/>
      <c r="H296" s="149">
        <f t="shared" si="30"/>
        <v>0</v>
      </c>
    </row>
    <row r="297" spans="1:8" s="46" customFormat="1" ht="72">
      <c r="A297" s="106"/>
      <c r="B297" s="181">
        <v>501500040</v>
      </c>
      <c r="C297" s="123" t="s">
        <v>302</v>
      </c>
      <c r="D297" s="74" t="s">
        <v>113</v>
      </c>
      <c r="E297" s="121">
        <v>2</v>
      </c>
      <c r="F297" s="92"/>
      <c r="G297" s="73"/>
      <c r="H297" s="149">
        <f t="shared" si="30"/>
        <v>0</v>
      </c>
    </row>
    <row r="298" spans="1:8" s="46" customFormat="1" ht="84">
      <c r="A298" s="106"/>
      <c r="B298" s="181">
        <v>502501700</v>
      </c>
      <c r="C298" s="140" t="s">
        <v>303</v>
      </c>
      <c r="D298" s="74" t="s">
        <v>113</v>
      </c>
      <c r="E298" s="121">
        <v>2</v>
      </c>
      <c r="F298" s="92"/>
      <c r="G298" s="73"/>
      <c r="H298" s="149">
        <f t="shared" si="30"/>
        <v>0</v>
      </c>
    </row>
    <row r="299" spans="1:8" s="46" customFormat="1" ht="15" customHeight="1">
      <c r="A299" s="104"/>
      <c r="B299" s="82"/>
      <c r="C299" s="82"/>
      <c r="D299" s="75"/>
      <c r="E299" s="73"/>
      <c r="F299" s="93"/>
      <c r="G299" s="81" t="s">
        <v>128</v>
      </c>
      <c r="H299" s="90">
        <f>SUM(H231:H298)</f>
        <v>0</v>
      </c>
    </row>
    <row r="300" spans="1:8" s="46" customFormat="1" ht="15">
      <c r="A300" s="106"/>
      <c r="B300" s="182" t="s">
        <v>206</v>
      </c>
      <c r="C300" s="52" t="s">
        <v>129</v>
      </c>
      <c r="D300" s="74"/>
      <c r="E300" s="121"/>
      <c r="F300" s="117"/>
      <c r="G300" s="80"/>
      <c r="H300" s="89"/>
    </row>
    <row r="301" spans="1:8" s="46" customFormat="1" ht="15">
      <c r="A301" s="106"/>
      <c r="B301" s="182" t="s">
        <v>207</v>
      </c>
      <c r="C301" s="51" t="s">
        <v>49</v>
      </c>
      <c r="D301" s="74"/>
      <c r="E301" s="121"/>
      <c r="F301" s="117"/>
      <c r="G301" s="80"/>
      <c r="H301" s="89"/>
    </row>
    <row r="302" spans="1:8" s="46" customFormat="1" ht="48">
      <c r="A302" s="106"/>
      <c r="B302" s="183">
        <v>211000022</v>
      </c>
      <c r="C302" s="122" t="s">
        <v>50</v>
      </c>
      <c r="D302" s="74" t="s">
        <v>106</v>
      </c>
      <c r="E302" s="121">
        <v>81.569999999999993</v>
      </c>
      <c r="F302" s="92"/>
      <c r="G302" s="73"/>
      <c r="H302" s="149">
        <f t="shared" ref="H302:H312" si="31">E302*F302</f>
        <v>0</v>
      </c>
    </row>
    <row r="303" spans="1:8" s="46" customFormat="1" ht="120">
      <c r="A303" s="106"/>
      <c r="B303" s="181">
        <v>500100050</v>
      </c>
      <c r="C303" s="123" t="s">
        <v>64</v>
      </c>
      <c r="D303" s="74" t="s">
        <v>120</v>
      </c>
      <c r="E303" s="121">
        <v>100</v>
      </c>
      <c r="F303" s="92"/>
      <c r="G303" s="73"/>
      <c r="H303" s="149">
        <f t="shared" si="31"/>
        <v>0</v>
      </c>
    </row>
    <row r="304" spans="1:8" s="46" customFormat="1" ht="48">
      <c r="A304" s="106"/>
      <c r="B304" s="181">
        <v>500200619</v>
      </c>
      <c r="C304" s="140" t="s">
        <v>51</v>
      </c>
      <c r="D304" s="74" t="s">
        <v>106</v>
      </c>
      <c r="E304" s="121">
        <v>15.7</v>
      </c>
      <c r="F304" s="92"/>
      <c r="G304" s="73"/>
      <c r="H304" s="149">
        <f t="shared" si="31"/>
        <v>0</v>
      </c>
    </row>
    <row r="305" spans="1:8" s="46" customFormat="1" ht="24">
      <c r="A305" s="106"/>
      <c r="B305" s="183">
        <v>210010023</v>
      </c>
      <c r="C305" s="122" t="s">
        <v>304</v>
      </c>
      <c r="D305" s="74" t="s">
        <v>35</v>
      </c>
      <c r="E305" s="121">
        <v>7.85</v>
      </c>
      <c r="F305" s="92"/>
      <c r="G305" s="73"/>
      <c r="H305" s="149">
        <f t="shared" si="31"/>
        <v>0</v>
      </c>
    </row>
    <row r="306" spans="1:8" s="46" customFormat="1" ht="60">
      <c r="A306" s="106"/>
      <c r="B306" s="181">
        <v>500200003</v>
      </c>
      <c r="C306" s="123" t="s">
        <v>52</v>
      </c>
      <c r="D306" s="74" t="s">
        <v>54</v>
      </c>
      <c r="E306" s="121">
        <v>39.24</v>
      </c>
      <c r="F306" s="92"/>
      <c r="G306" s="73"/>
      <c r="H306" s="149">
        <f t="shared" si="31"/>
        <v>0</v>
      </c>
    </row>
    <row r="307" spans="1:8" s="46" customFormat="1" ht="72">
      <c r="A307" s="106"/>
      <c r="B307" s="180">
        <v>500405738</v>
      </c>
      <c r="C307" s="127" t="s">
        <v>305</v>
      </c>
      <c r="D307" s="74" t="s">
        <v>112</v>
      </c>
      <c r="E307" s="121">
        <v>10.44</v>
      </c>
      <c r="F307" s="92"/>
      <c r="G307" s="73"/>
      <c r="H307" s="149">
        <f t="shared" si="31"/>
        <v>0</v>
      </c>
    </row>
    <row r="308" spans="1:8" s="46" customFormat="1" ht="72">
      <c r="A308" s="106"/>
      <c r="B308" s="180">
        <v>500405739</v>
      </c>
      <c r="C308" s="127" t="s">
        <v>306</v>
      </c>
      <c r="D308" s="74" t="s">
        <v>112</v>
      </c>
      <c r="E308" s="121">
        <v>19.2</v>
      </c>
      <c r="F308" s="92"/>
      <c r="G308" s="73"/>
      <c r="H308" s="149">
        <f t="shared" si="31"/>
        <v>0</v>
      </c>
    </row>
    <row r="309" spans="1:8" s="46" customFormat="1" ht="36">
      <c r="A309" s="106"/>
      <c r="B309" s="180">
        <v>500405740</v>
      </c>
      <c r="C309" s="127" t="s">
        <v>307</v>
      </c>
      <c r="D309" s="74" t="s">
        <v>112</v>
      </c>
      <c r="E309" s="121">
        <v>18.8</v>
      </c>
      <c r="F309" s="92"/>
      <c r="G309" s="73"/>
      <c r="H309" s="149">
        <f t="shared" si="31"/>
        <v>0</v>
      </c>
    </row>
    <row r="310" spans="1:8" s="46" customFormat="1" ht="36">
      <c r="A310" s="106"/>
      <c r="B310" s="180">
        <v>500405741</v>
      </c>
      <c r="C310" s="127" t="s">
        <v>308</v>
      </c>
      <c r="D310" s="74" t="s">
        <v>112</v>
      </c>
      <c r="E310" s="121">
        <v>4.5</v>
      </c>
      <c r="F310" s="92"/>
      <c r="G310" s="73"/>
      <c r="H310" s="149">
        <f t="shared" si="31"/>
        <v>0</v>
      </c>
    </row>
    <row r="311" spans="1:8" s="46" customFormat="1" ht="96">
      <c r="A311" s="106"/>
      <c r="B311" s="181">
        <v>500102278</v>
      </c>
      <c r="C311" s="123" t="s">
        <v>57</v>
      </c>
      <c r="D311" s="74" t="s">
        <v>106</v>
      </c>
      <c r="E311" s="121">
        <v>45.05</v>
      </c>
      <c r="F311" s="92"/>
      <c r="G311" s="73"/>
      <c r="H311" s="149">
        <f t="shared" si="31"/>
        <v>0</v>
      </c>
    </row>
    <row r="312" spans="1:8" s="46" customFormat="1" ht="24">
      <c r="A312" s="106"/>
      <c r="B312" s="183">
        <v>211300003</v>
      </c>
      <c r="C312" s="122" t="s">
        <v>72</v>
      </c>
      <c r="D312" s="74" t="s">
        <v>106</v>
      </c>
      <c r="E312" s="121">
        <v>22.51</v>
      </c>
      <c r="F312" s="92"/>
      <c r="G312" s="73"/>
      <c r="H312" s="149">
        <f t="shared" si="31"/>
        <v>0</v>
      </c>
    </row>
    <row r="313" spans="1:8" s="46" customFormat="1" ht="15">
      <c r="A313" s="106"/>
      <c r="B313" s="182" t="s">
        <v>208</v>
      </c>
      <c r="C313" s="52" t="s">
        <v>130</v>
      </c>
      <c r="D313" s="74"/>
      <c r="E313" s="121"/>
      <c r="F313" s="92"/>
      <c r="G313" s="73"/>
      <c r="H313" s="89"/>
    </row>
    <row r="314" spans="1:8" s="46" customFormat="1" ht="36">
      <c r="A314" s="106"/>
      <c r="B314" s="183">
        <v>270200176</v>
      </c>
      <c r="C314" s="141" t="s">
        <v>73</v>
      </c>
      <c r="D314" s="74" t="s">
        <v>54</v>
      </c>
      <c r="E314" s="121">
        <v>119.6</v>
      </c>
      <c r="F314" s="92"/>
      <c r="G314" s="73"/>
      <c r="H314" s="149">
        <f t="shared" ref="H314:H319" si="32">E314*F314</f>
        <v>0</v>
      </c>
    </row>
    <row r="315" spans="1:8" s="46" customFormat="1" ht="60">
      <c r="A315" s="106"/>
      <c r="B315" s="180">
        <v>500405742</v>
      </c>
      <c r="C315" s="127" t="s">
        <v>309</v>
      </c>
      <c r="D315" s="74" t="s">
        <v>36</v>
      </c>
      <c r="E315" s="121">
        <v>27.82</v>
      </c>
      <c r="F315" s="92"/>
      <c r="G315" s="73"/>
      <c r="H315" s="149">
        <f t="shared" si="32"/>
        <v>0</v>
      </c>
    </row>
    <row r="316" spans="1:8" s="46" customFormat="1" ht="60">
      <c r="A316" s="106"/>
      <c r="B316" s="180">
        <v>500405743</v>
      </c>
      <c r="C316" s="127" t="s">
        <v>310</v>
      </c>
      <c r="D316" s="74" t="s">
        <v>36</v>
      </c>
      <c r="E316" s="121">
        <v>21.41</v>
      </c>
      <c r="F316" s="92"/>
      <c r="G316" s="73"/>
      <c r="H316" s="149">
        <f t="shared" si="32"/>
        <v>0</v>
      </c>
    </row>
    <row r="317" spans="1:8" s="46" customFormat="1" ht="60">
      <c r="A317" s="106"/>
      <c r="B317" s="180">
        <v>500405744</v>
      </c>
      <c r="C317" s="127" t="s">
        <v>311</v>
      </c>
      <c r="D317" s="74" t="s">
        <v>36</v>
      </c>
      <c r="E317" s="121">
        <v>21.41</v>
      </c>
      <c r="F317" s="92"/>
      <c r="G317" s="73"/>
      <c r="H317" s="149">
        <f t="shared" si="32"/>
        <v>0</v>
      </c>
    </row>
    <row r="318" spans="1:8" s="46" customFormat="1" ht="84">
      <c r="A318" s="106"/>
      <c r="B318" s="180">
        <v>500405745</v>
      </c>
      <c r="C318" s="127" t="s">
        <v>312</v>
      </c>
      <c r="D318" s="74" t="s">
        <v>36</v>
      </c>
      <c r="E318" s="121">
        <v>80.099999999999994</v>
      </c>
      <c r="F318" s="92"/>
      <c r="G318" s="73"/>
      <c r="H318" s="149">
        <f t="shared" si="32"/>
        <v>0</v>
      </c>
    </row>
    <row r="319" spans="1:8" s="46" customFormat="1" ht="72">
      <c r="A319" s="106"/>
      <c r="B319" s="180">
        <v>502800099</v>
      </c>
      <c r="C319" s="127" t="s">
        <v>313</v>
      </c>
      <c r="D319" s="74" t="s">
        <v>36</v>
      </c>
      <c r="E319" s="121">
        <v>15.42</v>
      </c>
      <c r="F319" s="92"/>
      <c r="G319" s="73"/>
      <c r="H319" s="149">
        <f t="shared" si="32"/>
        <v>0</v>
      </c>
    </row>
    <row r="320" spans="1:8" s="46" customFormat="1" ht="15">
      <c r="A320" s="106"/>
      <c r="B320" s="182" t="s">
        <v>209</v>
      </c>
      <c r="C320" s="52" t="s">
        <v>53</v>
      </c>
      <c r="D320" s="74"/>
      <c r="E320" s="121"/>
      <c r="F320" s="92"/>
      <c r="G320" s="73"/>
      <c r="H320" s="89"/>
    </row>
    <row r="321" spans="1:9" s="46" customFormat="1" ht="36">
      <c r="A321" s="106"/>
      <c r="B321" s="180">
        <v>500103282</v>
      </c>
      <c r="C321" s="127" t="s">
        <v>314</v>
      </c>
      <c r="D321" s="74" t="s">
        <v>106</v>
      </c>
      <c r="E321" s="121">
        <v>8.8000000000000007</v>
      </c>
      <c r="F321" s="92"/>
      <c r="G321" s="73"/>
      <c r="H321" s="149">
        <f t="shared" ref="H321:H323" si="33">E321*F321</f>
        <v>0</v>
      </c>
    </row>
    <row r="322" spans="1:9" s="46" customFormat="1" ht="24">
      <c r="A322" s="106"/>
      <c r="B322" s="180">
        <v>500103283</v>
      </c>
      <c r="C322" s="127" t="s">
        <v>315</v>
      </c>
      <c r="D322" s="74" t="s">
        <v>106</v>
      </c>
      <c r="E322" s="121">
        <v>4.4000000000000004</v>
      </c>
      <c r="F322" s="92"/>
      <c r="G322" s="73"/>
      <c r="H322" s="149">
        <f t="shared" si="33"/>
        <v>0</v>
      </c>
    </row>
    <row r="323" spans="1:9" s="46" customFormat="1" ht="72">
      <c r="A323" s="106"/>
      <c r="B323" s="180">
        <v>500103284</v>
      </c>
      <c r="C323" s="127" t="s">
        <v>316</v>
      </c>
      <c r="D323" s="74" t="s">
        <v>36</v>
      </c>
      <c r="E323" s="121">
        <v>129.79</v>
      </c>
      <c r="F323" s="92"/>
      <c r="G323" s="73"/>
      <c r="H323" s="149">
        <f t="shared" si="33"/>
        <v>0</v>
      </c>
    </row>
    <row r="324" spans="1:9" s="46" customFormat="1" ht="15" customHeight="1">
      <c r="A324" s="104"/>
      <c r="B324" s="82"/>
      <c r="C324" s="82"/>
      <c r="D324" s="75"/>
      <c r="E324" s="73"/>
      <c r="F324" s="93"/>
      <c r="G324" s="86" t="s">
        <v>224</v>
      </c>
      <c r="H324" s="90">
        <f>SUM(H302:H323)</f>
        <v>0</v>
      </c>
    </row>
    <row r="325" spans="1:9" s="46" customFormat="1" ht="15">
      <c r="A325" s="106"/>
      <c r="B325" s="182" t="s">
        <v>210</v>
      </c>
      <c r="C325" s="52" t="s">
        <v>104</v>
      </c>
      <c r="D325" s="74"/>
      <c r="E325" s="121"/>
      <c r="F325" s="117"/>
      <c r="G325" s="80"/>
      <c r="H325" s="89"/>
    </row>
    <row r="326" spans="1:9" s="46" customFormat="1" ht="132">
      <c r="A326" s="106"/>
      <c r="B326" s="180">
        <v>500405746</v>
      </c>
      <c r="C326" s="127" t="s">
        <v>55</v>
      </c>
      <c r="D326" s="74" t="s">
        <v>36</v>
      </c>
      <c r="E326" s="121">
        <v>903.9</v>
      </c>
      <c r="F326" s="92"/>
      <c r="G326" s="73"/>
      <c r="H326" s="149">
        <f t="shared" ref="H326" si="34">E326*F326</f>
        <v>0</v>
      </c>
    </row>
    <row r="327" spans="1:9" s="46" customFormat="1" ht="15" customHeight="1">
      <c r="A327" s="108"/>
      <c r="B327" s="99"/>
      <c r="C327" s="99"/>
      <c r="D327" s="154"/>
      <c r="E327" s="155"/>
      <c r="F327" s="119"/>
      <c r="G327" s="88" t="s">
        <v>131</v>
      </c>
      <c r="H327" s="90">
        <f>SUM(H326)</f>
        <v>0</v>
      </c>
    </row>
    <row r="328" spans="1:9" s="46" customFormat="1" ht="15">
      <c r="A328" s="108"/>
      <c r="B328" s="87"/>
      <c r="C328" s="87"/>
      <c r="D328" s="154"/>
      <c r="E328" s="155"/>
      <c r="F328" s="120"/>
      <c r="G328" s="88"/>
      <c r="H328" s="90"/>
    </row>
    <row r="329" spans="1:9" s="46" customFormat="1" ht="15" customHeight="1">
      <c r="A329" s="108"/>
      <c r="B329" s="99"/>
      <c r="C329" s="99"/>
      <c r="D329" s="154"/>
      <c r="E329" s="155"/>
      <c r="F329" s="119"/>
      <c r="G329" s="100" t="s">
        <v>326</v>
      </c>
      <c r="H329" s="90">
        <f>SUM(H176+H228+H299+H324+H327)</f>
        <v>0</v>
      </c>
    </row>
    <row r="330" spans="1:9" s="46" customFormat="1" ht="15">
      <c r="A330" s="108"/>
      <c r="B330" s="87"/>
      <c r="C330" s="87"/>
      <c r="D330" s="154"/>
      <c r="E330" s="155"/>
      <c r="F330" s="120"/>
      <c r="G330" s="88"/>
      <c r="H330" s="90"/>
    </row>
    <row r="331" spans="1:9">
      <c r="A331" s="45"/>
      <c r="B331" s="101"/>
      <c r="C331" s="77"/>
      <c r="D331" s="76"/>
      <c r="E331" s="72"/>
      <c r="F331" s="103"/>
      <c r="G331" s="102"/>
      <c r="H331" s="151"/>
    </row>
    <row r="332" spans="1:9" ht="15" customHeight="1">
      <c r="A332" s="45"/>
      <c r="B332" s="101"/>
      <c r="C332" s="77"/>
      <c r="D332" s="76"/>
      <c r="E332" s="208" t="s">
        <v>328</v>
      </c>
      <c r="F332" s="209"/>
      <c r="G332" s="210"/>
      <c r="H332" s="94">
        <f>SUM(H129+H136+H329)</f>
        <v>0</v>
      </c>
      <c r="I332" s="57"/>
    </row>
  </sheetData>
  <protectedRanges>
    <protectedRange sqref="C207" name="Rango1_2_1_17_2_1_4"/>
    <protectedRange sqref="C208" name="Rango1_2_1_17_2_1_9"/>
  </protectedRanges>
  <autoFilter ref="B1:B332"/>
  <mergeCells count="17">
    <mergeCell ref="E332:G332"/>
    <mergeCell ref="A1:H1"/>
    <mergeCell ref="A2:H2"/>
    <mergeCell ref="A3:H3"/>
    <mergeCell ref="A6:C6"/>
    <mergeCell ref="A8:C9"/>
    <mergeCell ref="D8:E9"/>
    <mergeCell ref="F12:G13"/>
    <mergeCell ref="H12:H13"/>
    <mergeCell ref="A7:B7"/>
    <mergeCell ref="D6:F7"/>
    <mergeCell ref="A10:H11"/>
    <mergeCell ref="A12:A14"/>
    <mergeCell ref="B12:B14"/>
    <mergeCell ref="C12:C14"/>
    <mergeCell ref="D12:D14"/>
    <mergeCell ref="E12:E14"/>
  </mergeCells>
  <conditionalFormatting sqref="B65:D65">
    <cfRule type="expression" dxfId="358" priority="489">
      <formula>$E65="No usar"</formula>
    </cfRule>
  </conditionalFormatting>
  <conditionalFormatting sqref="B88:D88">
    <cfRule type="expression" dxfId="357" priority="474">
      <formula>$E88="No usar"</formula>
    </cfRule>
  </conditionalFormatting>
  <conditionalFormatting sqref="B18:D18">
    <cfRule type="expression" dxfId="356" priority="514">
      <formula>$E18="CANCELADO"</formula>
    </cfRule>
  </conditionalFormatting>
  <conditionalFormatting sqref="D18">
    <cfRule type="expression" dxfId="355" priority="513">
      <formula>$E18="V"</formula>
    </cfRule>
  </conditionalFormatting>
  <conditionalFormatting sqref="B18:D18">
    <cfRule type="expression" dxfId="354" priority="512">
      <formula>$E18="No usar"</formula>
    </cfRule>
  </conditionalFormatting>
  <conditionalFormatting sqref="B38:D38">
    <cfRule type="expression" dxfId="353" priority="511">
      <formula>$E38="CANCELADO"</formula>
    </cfRule>
  </conditionalFormatting>
  <conditionalFormatting sqref="D38">
    <cfRule type="expression" dxfId="352" priority="510">
      <formula>$E38="V"</formula>
    </cfRule>
  </conditionalFormatting>
  <conditionalFormatting sqref="B38:D38">
    <cfRule type="expression" dxfId="351" priority="509">
      <formula>$E38="No usar"</formula>
    </cfRule>
  </conditionalFormatting>
  <conditionalFormatting sqref="B39:D39">
    <cfRule type="expression" dxfId="350" priority="508">
      <formula>$E39="CANCELADO"</formula>
    </cfRule>
  </conditionalFormatting>
  <conditionalFormatting sqref="D39">
    <cfRule type="expression" dxfId="349" priority="507">
      <formula>$E39="V"</formula>
    </cfRule>
  </conditionalFormatting>
  <conditionalFormatting sqref="B39:D39">
    <cfRule type="expression" dxfId="348" priority="506">
      <formula>$E39="No usar"</formula>
    </cfRule>
  </conditionalFormatting>
  <conditionalFormatting sqref="B42:D42">
    <cfRule type="expression" dxfId="347" priority="505">
      <formula>$E42="CANCELADO"</formula>
    </cfRule>
  </conditionalFormatting>
  <conditionalFormatting sqref="D42">
    <cfRule type="expression" dxfId="346" priority="504">
      <formula>$E42="V"</formula>
    </cfRule>
  </conditionalFormatting>
  <conditionalFormatting sqref="B42:D42">
    <cfRule type="expression" dxfId="345" priority="503">
      <formula>$E42="No usar"</formula>
    </cfRule>
  </conditionalFormatting>
  <conditionalFormatting sqref="B46:B47 B49:B50">
    <cfRule type="expression" dxfId="344" priority="502">
      <formula>$E46="CANCELADO"</formula>
    </cfRule>
  </conditionalFormatting>
  <conditionalFormatting sqref="B46:B47 B49:B50">
    <cfRule type="expression" dxfId="343" priority="501">
      <formula>$E46="No usar"</formula>
    </cfRule>
  </conditionalFormatting>
  <conditionalFormatting sqref="B54:D54">
    <cfRule type="expression" dxfId="342" priority="500">
      <formula>$E54="CANCELADO"</formula>
    </cfRule>
  </conditionalFormatting>
  <conditionalFormatting sqref="D54">
    <cfRule type="expression" dxfId="341" priority="499">
      <formula>$E54="V"</formula>
    </cfRule>
  </conditionalFormatting>
  <conditionalFormatting sqref="B54:D54">
    <cfRule type="expression" dxfId="340" priority="498">
      <formula>$E54="No usar"</formula>
    </cfRule>
  </conditionalFormatting>
  <conditionalFormatting sqref="B53:D53">
    <cfRule type="expression" dxfId="339" priority="497">
      <formula>$E53="CANCELADO"</formula>
    </cfRule>
  </conditionalFormatting>
  <conditionalFormatting sqref="D53">
    <cfRule type="expression" dxfId="338" priority="496">
      <formula>$E53="V"</formula>
    </cfRule>
  </conditionalFormatting>
  <conditionalFormatting sqref="B53:D53">
    <cfRule type="expression" dxfId="337" priority="495">
      <formula>$E53="No usar"</formula>
    </cfRule>
  </conditionalFormatting>
  <conditionalFormatting sqref="B55:D55">
    <cfRule type="expression" dxfId="336" priority="494">
      <formula>$E55="CANCELADO"</formula>
    </cfRule>
  </conditionalFormatting>
  <conditionalFormatting sqref="D55">
    <cfRule type="expression" dxfId="335" priority="493">
      <formula>$E55="V"</formula>
    </cfRule>
  </conditionalFormatting>
  <conditionalFormatting sqref="B55:D55">
    <cfRule type="expression" dxfId="334" priority="492">
      <formula>$E55="No usar"</formula>
    </cfRule>
  </conditionalFormatting>
  <conditionalFormatting sqref="B65:D65">
    <cfRule type="expression" dxfId="333" priority="491">
      <formula>$E65="CANCELADO"</formula>
    </cfRule>
  </conditionalFormatting>
  <conditionalFormatting sqref="D65">
    <cfRule type="expression" dxfId="332" priority="490">
      <formula>$E65="V"</formula>
    </cfRule>
  </conditionalFormatting>
  <conditionalFormatting sqref="B77:D77">
    <cfRule type="expression" dxfId="331" priority="488">
      <formula>$E77="CANCELADO"</formula>
    </cfRule>
  </conditionalFormatting>
  <conditionalFormatting sqref="D77">
    <cfRule type="expression" dxfId="330" priority="487">
      <formula>$E77="V"</formula>
    </cfRule>
  </conditionalFormatting>
  <conditionalFormatting sqref="B77:D77">
    <cfRule type="expression" dxfId="329" priority="486">
      <formula>$E77="No usar"</formula>
    </cfRule>
  </conditionalFormatting>
  <conditionalFormatting sqref="B78:D78">
    <cfRule type="expression" dxfId="328" priority="485">
      <formula>$E78="CANCELADO"</formula>
    </cfRule>
  </conditionalFormatting>
  <conditionalFormatting sqref="D78">
    <cfRule type="expression" dxfId="327" priority="484">
      <formula>$E78="V"</formula>
    </cfRule>
  </conditionalFormatting>
  <conditionalFormatting sqref="B78:D78">
    <cfRule type="expression" dxfId="326" priority="483">
      <formula>$E78="No usar"</formula>
    </cfRule>
  </conditionalFormatting>
  <conditionalFormatting sqref="B79:D79">
    <cfRule type="expression" dxfId="325" priority="482">
      <formula>$E79="CANCELADO"</formula>
    </cfRule>
  </conditionalFormatting>
  <conditionalFormatting sqref="D79">
    <cfRule type="expression" dxfId="324" priority="481">
      <formula>$E79="V"</formula>
    </cfRule>
  </conditionalFormatting>
  <conditionalFormatting sqref="B79:D79">
    <cfRule type="expression" dxfId="323" priority="480">
      <formula>$E79="No usar"</formula>
    </cfRule>
  </conditionalFormatting>
  <conditionalFormatting sqref="B84:D84">
    <cfRule type="expression" dxfId="322" priority="477">
      <formula>$E84="No usar"</formula>
    </cfRule>
  </conditionalFormatting>
  <conditionalFormatting sqref="B84:D84">
    <cfRule type="expression" dxfId="321" priority="479">
      <formula>$E84="CANCELADO"</formula>
    </cfRule>
  </conditionalFormatting>
  <conditionalFormatting sqref="D84">
    <cfRule type="expression" dxfId="320" priority="478">
      <formula>$E84="V"</formula>
    </cfRule>
  </conditionalFormatting>
  <conditionalFormatting sqref="B88:D88">
    <cfRule type="expression" dxfId="319" priority="476">
      <formula>$E88="CANCELADO"</formula>
    </cfRule>
  </conditionalFormatting>
  <conditionalFormatting sqref="D88">
    <cfRule type="expression" dxfId="318" priority="475">
      <formula>$E88="V"</formula>
    </cfRule>
  </conditionalFormatting>
  <conditionalFormatting sqref="B106">
    <cfRule type="expression" dxfId="317" priority="473">
      <formula>$E106="CANCELADO"</formula>
    </cfRule>
  </conditionalFormatting>
  <conditionalFormatting sqref="B106">
    <cfRule type="expression" dxfId="316" priority="472">
      <formula>$E106="No usar"</formula>
    </cfRule>
  </conditionalFormatting>
  <conditionalFormatting sqref="B108">
    <cfRule type="expression" dxfId="315" priority="471">
      <formula>$E108="CANCELADO"</formula>
    </cfRule>
  </conditionalFormatting>
  <conditionalFormatting sqref="B108">
    <cfRule type="expression" dxfId="314" priority="470">
      <formula>$E108="No usar"</formula>
    </cfRule>
  </conditionalFormatting>
  <conditionalFormatting sqref="B109">
    <cfRule type="expression" dxfId="313" priority="469">
      <formula>$E109="CANCELADO"</formula>
    </cfRule>
  </conditionalFormatting>
  <conditionalFormatting sqref="B109">
    <cfRule type="expression" dxfId="312" priority="468">
      <formula>$E109="No usar"</formula>
    </cfRule>
  </conditionalFormatting>
  <conditionalFormatting sqref="B124:D124">
    <cfRule type="expression" dxfId="311" priority="461">
      <formula>$E124="CANCELADO"</formula>
    </cfRule>
  </conditionalFormatting>
  <conditionalFormatting sqref="D124">
    <cfRule type="expression" dxfId="310" priority="460">
      <formula>$E124="V"</formula>
    </cfRule>
  </conditionalFormatting>
  <conditionalFormatting sqref="B124:D124">
    <cfRule type="expression" dxfId="309" priority="459">
      <formula>$E124="No usar"</formula>
    </cfRule>
  </conditionalFormatting>
  <conditionalFormatting sqref="B125:D125">
    <cfRule type="expression" dxfId="308" priority="458">
      <formula>$E125="CANCELADO"</formula>
    </cfRule>
  </conditionalFormatting>
  <conditionalFormatting sqref="D125">
    <cfRule type="expression" dxfId="307" priority="457">
      <formula>$E125="V"</formula>
    </cfRule>
  </conditionalFormatting>
  <conditionalFormatting sqref="B125:D125">
    <cfRule type="expression" dxfId="306" priority="456">
      <formula>$E125="No usar"</formula>
    </cfRule>
  </conditionalFormatting>
  <conditionalFormatting sqref="B126:D126">
    <cfRule type="expression" dxfId="305" priority="455">
      <formula>$E126="CANCELADO"</formula>
    </cfRule>
  </conditionalFormatting>
  <conditionalFormatting sqref="D126">
    <cfRule type="expression" dxfId="304" priority="454">
      <formula>$E126="V"</formula>
    </cfRule>
  </conditionalFormatting>
  <conditionalFormatting sqref="B126:D126">
    <cfRule type="expression" dxfId="303" priority="453">
      <formula>$E126="No usar"</formula>
    </cfRule>
  </conditionalFormatting>
  <conditionalFormatting sqref="B19:D19">
    <cfRule type="expression" dxfId="302" priority="452">
      <formula>$E19="CANCELADO"</formula>
    </cfRule>
  </conditionalFormatting>
  <conditionalFormatting sqref="D19">
    <cfRule type="expression" dxfId="301" priority="451">
      <formula>$E19="V"</formula>
    </cfRule>
  </conditionalFormatting>
  <conditionalFormatting sqref="B19:D19">
    <cfRule type="expression" dxfId="300" priority="450">
      <formula>$E19="No usar"</formula>
    </cfRule>
  </conditionalFormatting>
  <conditionalFormatting sqref="B25:D25">
    <cfRule type="expression" dxfId="299" priority="435">
      <formula>$E25="No usar"</formula>
    </cfRule>
  </conditionalFormatting>
  <conditionalFormatting sqref="B31:D31">
    <cfRule type="expression" dxfId="298" priority="420">
      <formula>$E31="No usar"</formula>
    </cfRule>
  </conditionalFormatting>
  <conditionalFormatting sqref="B21:D21">
    <cfRule type="expression" dxfId="297" priority="449">
      <formula>$E21="CANCELADO"</formula>
    </cfRule>
  </conditionalFormatting>
  <conditionalFormatting sqref="D21">
    <cfRule type="expression" dxfId="296" priority="448">
      <formula>$E21="V"</formula>
    </cfRule>
  </conditionalFormatting>
  <conditionalFormatting sqref="B21:D21">
    <cfRule type="expression" dxfId="295" priority="447">
      <formula>$E21="No usar"</formula>
    </cfRule>
  </conditionalFormatting>
  <conditionalFormatting sqref="B22:D22">
    <cfRule type="expression" dxfId="294" priority="446">
      <formula>$E22="CANCELADO"</formula>
    </cfRule>
  </conditionalFormatting>
  <conditionalFormatting sqref="D22">
    <cfRule type="expression" dxfId="293" priority="445">
      <formula>$E22="V"</formula>
    </cfRule>
  </conditionalFormatting>
  <conditionalFormatting sqref="B22:D22">
    <cfRule type="expression" dxfId="292" priority="444">
      <formula>$E22="No usar"</formula>
    </cfRule>
  </conditionalFormatting>
  <conditionalFormatting sqref="B23:D23">
    <cfRule type="expression" dxfId="291" priority="443">
      <formula>$E23="CANCELADO"</formula>
    </cfRule>
  </conditionalFormatting>
  <conditionalFormatting sqref="D23">
    <cfRule type="expression" dxfId="290" priority="442">
      <formula>$E23="V"</formula>
    </cfRule>
  </conditionalFormatting>
  <conditionalFormatting sqref="B23:D23">
    <cfRule type="expression" dxfId="289" priority="441">
      <formula>$E23="No usar"</formula>
    </cfRule>
  </conditionalFormatting>
  <conditionalFormatting sqref="B24:D24">
    <cfRule type="expression" dxfId="288" priority="440">
      <formula>$E24="CANCELADO"</formula>
    </cfRule>
  </conditionalFormatting>
  <conditionalFormatting sqref="D24">
    <cfRule type="expression" dxfId="287" priority="439">
      <formula>$E24="V"</formula>
    </cfRule>
  </conditionalFormatting>
  <conditionalFormatting sqref="B24:D24">
    <cfRule type="expression" dxfId="286" priority="438">
      <formula>$E24="No usar"</formula>
    </cfRule>
  </conditionalFormatting>
  <conditionalFormatting sqref="B25:D25">
    <cfRule type="expression" dxfId="285" priority="437">
      <formula>$E25="CANCELADO"</formula>
    </cfRule>
  </conditionalFormatting>
  <conditionalFormatting sqref="D25">
    <cfRule type="expression" dxfId="284" priority="436">
      <formula>$E25="V"</formula>
    </cfRule>
  </conditionalFormatting>
  <conditionalFormatting sqref="B27:D27">
    <cfRule type="expression" dxfId="283" priority="432">
      <formula>$E27="No usar"</formula>
    </cfRule>
  </conditionalFormatting>
  <conditionalFormatting sqref="B27:D27">
    <cfRule type="expression" dxfId="282" priority="434">
      <formula>$E27="CANCELADO"</formula>
    </cfRule>
  </conditionalFormatting>
  <conditionalFormatting sqref="D27">
    <cfRule type="expression" dxfId="281" priority="433">
      <formula>$E27="V"</formula>
    </cfRule>
  </conditionalFormatting>
  <conditionalFormatting sqref="B28:D28">
    <cfRule type="expression" dxfId="280" priority="431">
      <formula>$E28="CANCELADO"</formula>
    </cfRule>
  </conditionalFormatting>
  <conditionalFormatting sqref="D28">
    <cfRule type="expression" dxfId="279" priority="430">
      <formula>$E28="V"</formula>
    </cfRule>
  </conditionalFormatting>
  <conditionalFormatting sqref="B28:D28">
    <cfRule type="expression" dxfId="278" priority="429">
      <formula>$E28="No usar"</formula>
    </cfRule>
  </conditionalFormatting>
  <conditionalFormatting sqref="B29:D29">
    <cfRule type="expression" dxfId="277" priority="428">
      <formula>$E29="CANCELADO"</formula>
    </cfRule>
  </conditionalFormatting>
  <conditionalFormatting sqref="D29">
    <cfRule type="expression" dxfId="276" priority="427">
      <formula>$E29="V"</formula>
    </cfRule>
  </conditionalFormatting>
  <conditionalFormatting sqref="B29:D29">
    <cfRule type="expression" dxfId="275" priority="426">
      <formula>$E29="No usar"</formula>
    </cfRule>
  </conditionalFormatting>
  <conditionalFormatting sqref="B30:D30">
    <cfRule type="expression" dxfId="274" priority="425">
      <formula>$E30="CANCELADO"</formula>
    </cfRule>
  </conditionalFormatting>
  <conditionalFormatting sqref="D30">
    <cfRule type="expression" dxfId="273" priority="424">
      <formula>$E30="V"</formula>
    </cfRule>
  </conditionalFormatting>
  <conditionalFormatting sqref="B30:D30">
    <cfRule type="expression" dxfId="272" priority="423">
      <formula>$E30="No usar"</formula>
    </cfRule>
  </conditionalFormatting>
  <conditionalFormatting sqref="B31:D31">
    <cfRule type="expression" dxfId="271" priority="422">
      <formula>$E31="CANCELADO"</formula>
    </cfRule>
  </conditionalFormatting>
  <conditionalFormatting sqref="D31">
    <cfRule type="expression" dxfId="270" priority="421">
      <formula>$E31="V"</formula>
    </cfRule>
  </conditionalFormatting>
  <conditionalFormatting sqref="B33:D33">
    <cfRule type="expression" dxfId="269" priority="419">
      <formula>$E33="CANCELADO"</formula>
    </cfRule>
  </conditionalFormatting>
  <conditionalFormatting sqref="D33">
    <cfRule type="expression" dxfId="268" priority="418">
      <formula>$E33="V"</formula>
    </cfRule>
  </conditionalFormatting>
  <conditionalFormatting sqref="B33:D33">
    <cfRule type="expression" dxfId="267" priority="417">
      <formula>$E33="No usar"</formula>
    </cfRule>
  </conditionalFormatting>
  <conditionalFormatting sqref="B35:D35">
    <cfRule type="expression" dxfId="266" priority="414">
      <formula>$E35="No usar"</formula>
    </cfRule>
  </conditionalFormatting>
  <conditionalFormatting sqref="B35:D35">
    <cfRule type="expression" dxfId="265" priority="416">
      <formula>$E35="CANCELADO"</formula>
    </cfRule>
  </conditionalFormatting>
  <conditionalFormatting sqref="D35">
    <cfRule type="expression" dxfId="264" priority="415">
      <formula>$E35="V"</formula>
    </cfRule>
  </conditionalFormatting>
  <conditionalFormatting sqref="B134">
    <cfRule type="expression" dxfId="263" priority="374">
      <formula>$E134="CANCELADO"</formula>
    </cfRule>
  </conditionalFormatting>
  <conditionalFormatting sqref="B134">
    <cfRule type="expression" dxfId="262" priority="373">
      <formula>$E134="No usar"</formula>
    </cfRule>
  </conditionalFormatting>
  <conditionalFormatting sqref="B141">
    <cfRule type="expression" dxfId="261" priority="320">
      <formula>$E141="CANCELADO"</formula>
    </cfRule>
  </conditionalFormatting>
  <conditionalFormatting sqref="B141">
    <cfRule type="expression" dxfId="260" priority="319">
      <formula>$E141="No usar"</formula>
    </cfRule>
  </conditionalFormatting>
  <conditionalFormatting sqref="B142:B143">
    <cfRule type="containsText" dxfId="259" priority="317" operator="containsText" text="999">
      <formula>NOT(ISERROR(SEARCH("999",B142)))</formula>
    </cfRule>
  </conditionalFormatting>
  <conditionalFormatting sqref="B142:C143">
    <cfRule type="expression" dxfId="258" priority="318">
      <formula>$D142="Cancelado"</formula>
    </cfRule>
  </conditionalFormatting>
  <conditionalFormatting sqref="B144:C145">
    <cfRule type="expression" dxfId="257" priority="316">
      <formula>$D144="Cancelado"</formula>
    </cfRule>
  </conditionalFormatting>
  <conditionalFormatting sqref="B144:B145">
    <cfRule type="containsText" dxfId="256" priority="315" operator="containsText" text="999">
      <formula>NOT(ISERROR(SEARCH("999",B144)))</formula>
    </cfRule>
  </conditionalFormatting>
  <conditionalFormatting sqref="B146:C146">
    <cfRule type="expression" dxfId="255" priority="314">
      <formula>$E146="CANCELADO"</formula>
    </cfRule>
  </conditionalFormatting>
  <conditionalFormatting sqref="B146:C146">
    <cfRule type="expression" dxfId="254" priority="313">
      <formula>$E146="No usar"</formula>
    </cfRule>
  </conditionalFormatting>
  <conditionalFormatting sqref="B148:C148">
    <cfRule type="expression" dxfId="253" priority="312">
      <formula>$E148="CANCELADO"</formula>
    </cfRule>
  </conditionalFormatting>
  <conditionalFormatting sqref="B148:C148">
    <cfRule type="expression" dxfId="252" priority="311">
      <formula>$E148="No usar"</formula>
    </cfRule>
  </conditionalFormatting>
  <conditionalFormatting sqref="B149:C149">
    <cfRule type="expression" dxfId="251" priority="310">
      <formula>$D149="Cancelado"</formula>
    </cfRule>
  </conditionalFormatting>
  <conditionalFormatting sqref="B149">
    <cfRule type="containsText" dxfId="250" priority="309" operator="containsText" text="999">
      <formula>NOT(ISERROR(SEARCH("999",B149)))</formula>
    </cfRule>
  </conditionalFormatting>
  <conditionalFormatting sqref="B150:C150">
    <cfRule type="expression" dxfId="249" priority="308">
      <formula>$D150="Cancelado"</formula>
    </cfRule>
  </conditionalFormatting>
  <conditionalFormatting sqref="B150">
    <cfRule type="containsText" dxfId="248" priority="307" operator="containsText" text="999">
      <formula>NOT(ISERROR(SEARCH("999",B150)))</formula>
    </cfRule>
  </conditionalFormatting>
  <conditionalFormatting sqref="B151:C151">
    <cfRule type="expression" dxfId="247" priority="306">
      <formula>$D151="Cancelado"</formula>
    </cfRule>
  </conditionalFormatting>
  <conditionalFormatting sqref="B151">
    <cfRule type="containsText" dxfId="246" priority="305" operator="containsText" text="999">
      <formula>NOT(ISERROR(SEARCH("999",B151)))</formula>
    </cfRule>
  </conditionalFormatting>
  <conditionalFormatting sqref="B152">
    <cfRule type="expression" dxfId="245" priority="304">
      <formula>$D152="Cancelado"</formula>
    </cfRule>
  </conditionalFormatting>
  <conditionalFormatting sqref="B152">
    <cfRule type="containsText" dxfId="244" priority="303" operator="containsText" text="999">
      <formula>NOT(ISERROR(SEARCH("999",B152)))</formula>
    </cfRule>
  </conditionalFormatting>
  <conditionalFormatting sqref="C152">
    <cfRule type="expression" dxfId="243" priority="302">
      <formula>$D152="Cancelado"</formula>
    </cfRule>
  </conditionalFormatting>
  <conditionalFormatting sqref="B153:C153">
    <cfRule type="expression" dxfId="242" priority="301">
      <formula>$D153="Cancelado"</formula>
    </cfRule>
  </conditionalFormatting>
  <conditionalFormatting sqref="B153">
    <cfRule type="containsText" dxfId="241" priority="300" operator="containsText" text="999">
      <formula>NOT(ISERROR(SEARCH("999",B153)))</formula>
    </cfRule>
  </conditionalFormatting>
  <conditionalFormatting sqref="B154:C154">
    <cfRule type="expression" dxfId="240" priority="299">
      <formula>$D154="Cancelado"</formula>
    </cfRule>
  </conditionalFormatting>
  <conditionalFormatting sqref="B154">
    <cfRule type="containsText" dxfId="239" priority="298" operator="containsText" text="999">
      <formula>NOT(ISERROR(SEARCH("999",B154)))</formula>
    </cfRule>
  </conditionalFormatting>
  <conditionalFormatting sqref="B155:C155">
    <cfRule type="expression" dxfId="238" priority="297">
      <formula>$D155="Cancelado"</formula>
    </cfRule>
  </conditionalFormatting>
  <conditionalFormatting sqref="B155">
    <cfRule type="containsText" dxfId="237" priority="296" operator="containsText" text="999">
      <formula>NOT(ISERROR(SEARCH("999",B155)))</formula>
    </cfRule>
  </conditionalFormatting>
  <conditionalFormatting sqref="B156:C156">
    <cfRule type="expression" dxfId="236" priority="295">
      <formula>$D156="Cancelado"</formula>
    </cfRule>
  </conditionalFormatting>
  <conditionalFormatting sqref="B156">
    <cfRule type="containsText" dxfId="235" priority="294" operator="containsText" text="999">
      <formula>NOT(ISERROR(SEARCH("999",B156)))</formula>
    </cfRule>
  </conditionalFormatting>
  <conditionalFormatting sqref="B160">
    <cfRule type="containsText" dxfId="234" priority="286" operator="containsText" text="999">
      <formula>NOT(ISERROR(SEARCH("999",B160)))</formula>
    </cfRule>
  </conditionalFormatting>
  <conditionalFormatting sqref="B168">
    <cfRule type="containsText" dxfId="233" priority="264" operator="containsText" text="999">
      <formula>NOT(ISERROR(SEARCH("999",B168)))</formula>
    </cfRule>
  </conditionalFormatting>
  <conditionalFormatting sqref="B174:B175">
    <cfRule type="containsText" dxfId="232" priority="256" operator="containsText" text="999">
      <formula>NOT(ISERROR(SEARCH("999",B174)))</formula>
    </cfRule>
  </conditionalFormatting>
  <conditionalFormatting sqref="B314">
    <cfRule type="containsText" dxfId="231" priority="55" operator="containsText" text="999">
      <formula>NOT(ISERROR(SEARCH("999",B314)))</formula>
    </cfRule>
  </conditionalFormatting>
  <conditionalFormatting sqref="B157:C157">
    <cfRule type="expression" dxfId="230" priority="293">
      <formula>$D157="Cancelado"</formula>
    </cfRule>
  </conditionalFormatting>
  <conditionalFormatting sqref="B157">
    <cfRule type="containsText" dxfId="229" priority="292" operator="containsText" text="999">
      <formula>NOT(ISERROR(SEARCH("999",B157)))</formula>
    </cfRule>
  </conditionalFormatting>
  <conditionalFormatting sqref="B159:C159">
    <cfRule type="expression" dxfId="228" priority="291">
      <formula>$D159="Cancelado"</formula>
    </cfRule>
  </conditionalFormatting>
  <conditionalFormatting sqref="B159">
    <cfRule type="containsText" dxfId="227" priority="290" operator="containsText" text="999">
      <formula>NOT(ISERROR(SEARCH("999",B159)))</formula>
    </cfRule>
  </conditionalFormatting>
  <conditionalFormatting sqref="B158:C158">
    <cfRule type="expression" dxfId="226" priority="289">
      <formula>$D158="Cancelado"</formula>
    </cfRule>
  </conditionalFormatting>
  <conditionalFormatting sqref="B158">
    <cfRule type="containsText" dxfId="225" priority="288" operator="containsText" text="999">
      <formula>NOT(ISERROR(SEARCH("999",B158)))</formula>
    </cfRule>
  </conditionalFormatting>
  <conditionalFormatting sqref="B160:C160">
    <cfRule type="expression" dxfId="224" priority="287">
      <formula>$D160="Cancelado"</formula>
    </cfRule>
  </conditionalFormatting>
  <conditionalFormatting sqref="B161:C161">
    <cfRule type="expression" dxfId="223" priority="285">
      <formula>$D161="Cancelado"</formula>
    </cfRule>
  </conditionalFormatting>
  <conditionalFormatting sqref="B161">
    <cfRule type="containsText" dxfId="222" priority="284" operator="containsText" text="999">
      <formula>NOT(ISERROR(SEARCH("999",B161)))</formula>
    </cfRule>
  </conditionalFormatting>
  <conditionalFormatting sqref="B162:C162">
    <cfRule type="expression" dxfId="221" priority="283">
      <formula>$D162="Cancelado"</formula>
    </cfRule>
  </conditionalFormatting>
  <conditionalFormatting sqref="B162">
    <cfRule type="containsText" dxfId="220" priority="282" operator="containsText" text="999">
      <formula>NOT(ISERROR(SEARCH("999",B162)))</formula>
    </cfRule>
  </conditionalFormatting>
  <conditionalFormatting sqref="B163:C163">
    <cfRule type="expression" dxfId="219" priority="281">
      <formula>$D163="Cancelado"</formula>
    </cfRule>
  </conditionalFormatting>
  <conditionalFormatting sqref="B163">
    <cfRule type="containsText" dxfId="218" priority="280" operator="containsText" text="999">
      <formula>NOT(ISERROR(SEARCH("999",B163)))</formula>
    </cfRule>
  </conditionalFormatting>
  <conditionalFormatting sqref="B164">
    <cfRule type="expression" dxfId="217" priority="279">
      <formula>$D164="Cancelado"</formula>
    </cfRule>
  </conditionalFormatting>
  <conditionalFormatting sqref="B164">
    <cfRule type="containsText" dxfId="216" priority="278" operator="containsText" text="999">
      <formula>NOT(ISERROR(SEARCH("999",B164)))</formula>
    </cfRule>
  </conditionalFormatting>
  <conditionalFormatting sqref="C164">
    <cfRule type="expression" dxfId="215" priority="277">
      <formula>$D164="Cancelado"</formula>
    </cfRule>
  </conditionalFormatting>
  <conditionalFormatting sqref="B172:B173">
    <cfRule type="expression" dxfId="214" priority="259">
      <formula>$D172="Cancelado"</formula>
    </cfRule>
  </conditionalFormatting>
  <conditionalFormatting sqref="B168:D168">
    <cfRule type="expression" dxfId="213" priority="265">
      <formula>$D168="Cancelado"</formula>
    </cfRule>
  </conditionalFormatting>
  <conditionalFormatting sqref="B165:D165">
    <cfRule type="expression" dxfId="212" priority="272">
      <formula>$D165="Cancelado"</formula>
    </cfRule>
  </conditionalFormatting>
  <conditionalFormatting sqref="B165">
    <cfRule type="containsText" dxfId="211" priority="271" operator="containsText" text="999">
      <formula>NOT(ISERROR(SEARCH("999",B165)))</formula>
    </cfRule>
  </conditionalFormatting>
  <conditionalFormatting sqref="B166:D166">
    <cfRule type="expression" dxfId="210" priority="270">
      <formula>$D166="Cancelado"</formula>
    </cfRule>
  </conditionalFormatting>
  <conditionalFormatting sqref="B166">
    <cfRule type="containsText" dxfId="209" priority="269" operator="containsText" text="999">
      <formula>NOT(ISERROR(SEARCH("999",B166)))</formula>
    </cfRule>
  </conditionalFormatting>
  <conditionalFormatting sqref="B167:D167">
    <cfRule type="expression" dxfId="208" priority="268">
      <formula>$E167="CANCELADO"</formula>
    </cfRule>
  </conditionalFormatting>
  <conditionalFormatting sqref="D167">
    <cfRule type="expression" dxfId="207" priority="267">
      <formula>$E167="V"</formula>
    </cfRule>
  </conditionalFormatting>
  <conditionalFormatting sqref="B167:D167">
    <cfRule type="expression" dxfId="206" priority="266">
      <formula>$E167="No usar"</formula>
    </cfRule>
  </conditionalFormatting>
  <conditionalFormatting sqref="B174:B175">
    <cfRule type="expression" dxfId="205" priority="257">
      <formula>$D174="Cancelado"</formula>
    </cfRule>
  </conditionalFormatting>
  <conditionalFormatting sqref="B171">
    <cfRule type="expression" dxfId="204" priority="263">
      <formula>$D171="Cancelado"</formula>
    </cfRule>
  </conditionalFormatting>
  <conditionalFormatting sqref="B171">
    <cfRule type="containsText" dxfId="203" priority="262" operator="containsText" text="999">
      <formula>NOT(ISERROR(SEARCH("999",B171)))</formula>
    </cfRule>
  </conditionalFormatting>
  <conditionalFormatting sqref="B169:B170">
    <cfRule type="expression" dxfId="202" priority="261">
      <formula>$D169="Cancelado"</formula>
    </cfRule>
  </conditionalFormatting>
  <conditionalFormatting sqref="B169:B170">
    <cfRule type="containsText" dxfId="201" priority="260" operator="containsText" text="999">
      <formula>NOT(ISERROR(SEARCH("999",B169)))</formula>
    </cfRule>
  </conditionalFormatting>
  <conditionalFormatting sqref="B305:C305">
    <cfRule type="expression" dxfId="200" priority="64">
      <formula>$D305="Cancelado"</formula>
    </cfRule>
  </conditionalFormatting>
  <conditionalFormatting sqref="B172:B173">
    <cfRule type="containsText" dxfId="199" priority="258" operator="containsText" text="999">
      <formula>NOT(ISERROR(SEARCH("999",B172)))</formula>
    </cfRule>
  </conditionalFormatting>
  <conditionalFormatting sqref="B314:C314">
    <cfRule type="expression" dxfId="198" priority="56">
      <formula>$D314="Cancelado"</formula>
    </cfRule>
  </conditionalFormatting>
  <conditionalFormatting sqref="B180:C181">
    <cfRule type="expression" dxfId="197" priority="255">
      <formula>$D180="Cancelado"</formula>
    </cfRule>
  </conditionalFormatting>
  <conditionalFormatting sqref="B180:B181">
    <cfRule type="containsText" dxfId="196" priority="254" operator="containsText" text="999">
      <formula>NOT(ISERROR(SEARCH("999",B180)))</formula>
    </cfRule>
  </conditionalFormatting>
  <conditionalFormatting sqref="B182:B183">
    <cfRule type="containsText" dxfId="195" priority="252" operator="containsText" text="999">
      <formula>NOT(ISERROR(SEARCH("999",B182)))</formula>
    </cfRule>
  </conditionalFormatting>
  <conditionalFormatting sqref="B182:C183">
    <cfRule type="expression" dxfId="194" priority="253">
      <formula>$D182="Cancelado"</formula>
    </cfRule>
  </conditionalFormatting>
  <conditionalFormatting sqref="B184:C184">
    <cfRule type="expression" dxfId="193" priority="251">
      <formula>$E184="CANCELADO"</formula>
    </cfRule>
  </conditionalFormatting>
  <conditionalFormatting sqref="B184:C184">
    <cfRule type="expression" dxfId="192" priority="250">
      <formula>$E184="No usar"</formula>
    </cfRule>
  </conditionalFormatting>
  <conditionalFormatting sqref="B185">
    <cfRule type="expression" dxfId="191" priority="249">
      <formula>$D185="Cancelado"</formula>
    </cfRule>
  </conditionalFormatting>
  <conditionalFormatting sqref="B185">
    <cfRule type="containsText" dxfId="190" priority="248" operator="containsText" text="999">
      <formula>NOT(ISERROR(SEARCH("999",B185)))</formula>
    </cfRule>
  </conditionalFormatting>
  <conditionalFormatting sqref="B187:C187">
    <cfRule type="expression" dxfId="189" priority="247">
      <formula>$E187="CANCELADO"</formula>
    </cfRule>
  </conditionalFormatting>
  <conditionalFormatting sqref="B187:C187">
    <cfRule type="expression" dxfId="188" priority="246">
      <formula>$E187="No usar"</formula>
    </cfRule>
  </conditionalFormatting>
  <conditionalFormatting sqref="B188:C188">
    <cfRule type="expression" dxfId="187" priority="245">
      <formula>$E188="CANCELADO"</formula>
    </cfRule>
  </conditionalFormatting>
  <conditionalFormatting sqref="B188:C188">
    <cfRule type="expression" dxfId="186" priority="244">
      <formula>$E188="No usar"</formula>
    </cfRule>
  </conditionalFormatting>
  <conditionalFormatting sqref="B189:C189">
    <cfRule type="expression" dxfId="185" priority="243">
      <formula>$E189="CANCELADO"</formula>
    </cfRule>
  </conditionalFormatting>
  <conditionalFormatting sqref="B189:C189">
    <cfRule type="expression" dxfId="184" priority="242">
      <formula>$E189="No usar"</formula>
    </cfRule>
  </conditionalFormatting>
  <conditionalFormatting sqref="B192:C192">
    <cfRule type="expression" dxfId="183" priority="241">
      <formula>$D192="Cancelado"</formula>
    </cfRule>
  </conditionalFormatting>
  <conditionalFormatting sqref="B192">
    <cfRule type="containsText" dxfId="182" priority="240" operator="containsText" text="999">
      <formula>NOT(ISERROR(SEARCH("999",B192)))</formula>
    </cfRule>
  </conditionalFormatting>
  <conditionalFormatting sqref="B190:C190">
    <cfRule type="expression" dxfId="181" priority="239">
      <formula>$D190="Cancelado"</formula>
    </cfRule>
  </conditionalFormatting>
  <conditionalFormatting sqref="B190">
    <cfRule type="containsText" dxfId="180" priority="238" operator="containsText" text="999">
      <formula>NOT(ISERROR(SEARCH("999",B190)))</formula>
    </cfRule>
  </conditionalFormatting>
  <conditionalFormatting sqref="B193:C193">
    <cfRule type="expression" dxfId="179" priority="237">
      <formula>$D193="Cancelado"</formula>
    </cfRule>
  </conditionalFormatting>
  <conditionalFormatting sqref="B193">
    <cfRule type="containsText" dxfId="178" priority="236" operator="containsText" text="999">
      <formula>NOT(ISERROR(SEARCH("999",B193)))</formula>
    </cfRule>
  </conditionalFormatting>
  <conditionalFormatting sqref="B196:C196">
    <cfRule type="expression" dxfId="177" priority="235">
      <formula>$D196="Cancelado"</formula>
    </cfRule>
  </conditionalFormatting>
  <conditionalFormatting sqref="B196">
    <cfRule type="containsText" dxfId="176" priority="234" operator="containsText" text="999">
      <formula>NOT(ISERROR(SEARCH("999",B196)))</formula>
    </cfRule>
  </conditionalFormatting>
  <conditionalFormatting sqref="B195:C195">
    <cfRule type="expression" dxfId="175" priority="233">
      <formula>$D195="Cancelado"</formula>
    </cfRule>
  </conditionalFormatting>
  <conditionalFormatting sqref="B195">
    <cfRule type="containsText" dxfId="174" priority="232" operator="containsText" text="999">
      <formula>NOT(ISERROR(SEARCH("999",B195)))</formula>
    </cfRule>
  </conditionalFormatting>
  <conditionalFormatting sqref="B194:C194">
    <cfRule type="expression" dxfId="173" priority="231">
      <formula>$D194="Cancelado"</formula>
    </cfRule>
  </conditionalFormatting>
  <conditionalFormatting sqref="B194">
    <cfRule type="containsText" dxfId="172" priority="230" operator="containsText" text="999">
      <formula>NOT(ISERROR(SEARCH("999",B194)))</formula>
    </cfRule>
  </conditionalFormatting>
  <conditionalFormatting sqref="B197:B198">
    <cfRule type="expression" dxfId="171" priority="229">
      <formula>$D197="Cancelado"</formula>
    </cfRule>
  </conditionalFormatting>
  <conditionalFormatting sqref="B197:B198">
    <cfRule type="containsText" dxfId="170" priority="228" operator="containsText" text="999">
      <formula>NOT(ISERROR(SEARCH("999",B197)))</formula>
    </cfRule>
  </conditionalFormatting>
  <conditionalFormatting sqref="B202:C202">
    <cfRule type="expression" dxfId="169" priority="227">
      <formula>$E202="CANCELADO"</formula>
    </cfRule>
  </conditionalFormatting>
  <conditionalFormatting sqref="B202:C202">
    <cfRule type="expression" dxfId="168" priority="226">
      <formula>$E202="No usar"</formula>
    </cfRule>
  </conditionalFormatting>
  <conditionalFormatting sqref="B200:C200">
    <cfRule type="expression" dxfId="167" priority="225">
      <formula>$D200="Cancelado"</formula>
    </cfRule>
  </conditionalFormatting>
  <conditionalFormatting sqref="B200">
    <cfRule type="containsText" dxfId="166" priority="224" operator="containsText" text="999">
      <formula>NOT(ISERROR(SEARCH("999",B200)))</formula>
    </cfRule>
  </conditionalFormatting>
  <conditionalFormatting sqref="B199:C199">
    <cfRule type="expression" dxfId="165" priority="223">
      <formula>$E199="CANCELADO"</formula>
    </cfRule>
  </conditionalFormatting>
  <conditionalFormatting sqref="B199:C199">
    <cfRule type="expression" dxfId="164" priority="222">
      <formula>$E199="No usar"</formula>
    </cfRule>
  </conditionalFormatting>
  <conditionalFormatting sqref="B201:C201">
    <cfRule type="expression" dxfId="163" priority="221">
      <formula>$E201="CANCELADO"</formula>
    </cfRule>
  </conditionalFormatting>
  <conditionalFormatting sqref="B201:C201">
    <cfRule type="expression" dxfId="162" priority="220">
      <formula>$E201="No usar"</formula>
    </cfRule>
  </conditionalFormatting>
  <conditionalFormatting sqref="B207:C207">
    <cfRule type="expression" dxfId="161" priority="219">
      <formula>$E207="CANCELADO"</formula>
    </cfRule>
  </conditionalFormatting>
  <conditionalFormatting sqref="B207:C207">
    <cfRule type="expression" dxfId="160" priority="218">
      <formula>$E207="No usar"</formula>
    </cfRule>
  </conditionalFormatting>
  <conditionalFormatting sqref="B204:C204">
    <cfRule type="expression" dxfId="159" priority="217">
      <formula>$E204="CANCELADO"</formula>
    </cfRule>
  </conditionalFormatting>
  <conditionalFormatting sqref="B204:C204">
    <cfRule type="expression" dxfId="158" priority="216">
      <formula>$E204="No usar"</formula>
    </cfRule>
  </conditionalFormatting>
  <conditionalFormatting sqref="B206:C206">
    <cfRule type="expression" dxfId="157" priority="215">
      <formula>$D206="Cancelado"</formula>
    </cfRule>
  </conditionalFormatting>
  <conditionalFormatting sqref="B206">
    <cfRule type="containsText" dxfId="156" priority="214" operator="containsText" text="999">
      <formula>NOT(ISERROR(SEARCH("999",B206)))</formula>
    </cfRule>
  </conditionalFormatting>
  <conditionalFormatting sqref="B205:C205">
    <cfRule type="expression" dxfId="155" priority="213">
      <formula>$E205="CANCELADO"</formula>
    </cfRule>
  </conditionalFormatting>
  <conditionalFormatting sqref="B205:C205">
    <cfRule type="expression" dxfId="154" priority="212">
      <formula>$E205="No usar"</formula>
    </cfRule>
  </conditionalFormatting>
  <conditionalFormatting sqref="B208:C208">
    <cfRule type="expression" dxfId="153" priority="211">
      <formula>$E208="CANCELADO"</formula>
    </cfRule>
  </conditionalFormatting>
  <conditionalFormatting sqref="B208:C208">
    <cfRule type="expression" dxfId="152" priority="210">
      <formula>$E208="No usar"</formula>
    </cfRule>
  </conditionalFormatting>
  <conditionalFormatting sqref="B209:C209">
    <cfRule type="expression" dxfId="151" priority="209">
      <formula>$D209="Cancelado"</formula>
    </cfRule>
  </conditionalFormatting>
  <conditionalFormatting sqref="B209">
    <cfRule type="containsText" dxfId="150" priority="208" operator="containsText" text="999">
      <formula>NOT(ISERROR(SEARCH("999",B209)))</formula>
    </cfRule>
  </conditionalFormatting>
  <conditionalFormatting sqref="B212:C212">
    <cfRule type="expression" dxfId="149" priority="207">
      <formula>$D212="Cancelado"</formula>
    </cfRule>
  </conditionalFormatting>
  <conditionalFormatting sqref="B212">
    <cfRule type="containsText" dxfId="148" priority="206" operator="containsText" text="999">
      <formula>NOT(ISERROR(SEARCH("999",B212)))</formula>
    </cfRule>
  </conditionalFormatting>
  <conditionalFormatting sqref="B213:C213">
    <cfRule type="expression" dxfId="147" priority="205">
      <formula>$E213="CANCELADO"</formula>
    </cfRule>
  </conditionalFormatting>
  <conditionalFormatting sqref="B213:C213">
    <cfRule type="expression" dxfId="146" priority="204">
      <formula>$E213="No usar"</formula>
    </cfRule>
  </conditionalFormatting>
  <conditionalFormatting sqref="B214:C214">
    <cfRule type="expression" dxfId="145" priority="203">
      <formula>$E214="CANCELADO"</formula>
    </cfRule>
  </conditionalFormatting>
  <conditionalFormatting sqref="B214:C214">
    <cfRule type="expression" dxfId="144" priority="202">
      <formula>$E214="No usar"</formula>
    </cfRule>
  </conditionalFormatting>
  <conditionalFormatting sqref="B215:C215">
    <cfRule type="expression" dxfId="143" priority="201">
      <formula>$E215="CANCELADO"</formula>
    </cfRule>
  </conditionalFormatting>
  <conditionalFormatting sqref="B215:C215">
    <cfRule type="expression" dxfId="142" priority="200">
      <formula>$E215="No usar"</formula>
    </cfRule>
  </conditionalFormatting>
  <conditionalFormatting sqref="B216:C216">
    <cfRule type="expression" dxfId="141" priority="199">
      <formula>$E216="CANCELADO"</formula>
    </cfRule>
  </conditionalFormatting>
  <conditionalFormatting sqref="B216:C216">
    <cfRule type="expression" dxfId="140" priority="198">
      <formula>$E216="No usar"</formula>
    </cfRule>
  </conditionalFormatting>
  <conditionalFormatting sqref="B217:C217">
    <cfRule type="expression" dxfId="139" priority="197">
      <formula>$E217="CANCELADO"</formula>
    </cfRule>
  </conditionalFormatting>
  <conditionalFormatting sqref="B217:C217">
    <cfRule type="expression" dxfId="138" priority="196">
      <formula>$E217="No usar"</formula>
    </cfRule>
  </conditionalFormatting>
  <conditionalFormatting sqref="B218:C218">
    <cfRule type="expression" dxfId="137" priority="195">
      <formula>$E218="CANCELADO"</formula>
    </cfRule>
  </conditionalFormatting>
  <conditionalFormatting sqref="B218:C218">
    <cfRule type="expression" dxfId="136" priority="194">
      <formula>$E218="No usar"</formula>
    </cfRule>
  </conditionalFormatting>
  <conditionalFormatting sqref="B219:C219">
    <cfRule type="expression" dxfId="135" priority="193">
      <formula>$D219="Cancelado"</formula>
    </cfRule>
  </conditionalFormatting>
  <conditionalFormatting sqref="B219">
    <cfRule type="containsText" dxfId="134" priority="192" operator="containsText" text="999">
      <formula>NOT(ISERROR(SEARCH("999",B219)))</formula>
    </cfRule>
  </conditionalFormatting>
  <conditionalFormatting sqref="B220:C220">
    <cfRule type="expression" dxfId="133" priority="191">
      <formula>$E220="CANCELADO"</formula>
    </cfRule>
  </conditionalFormatting>
  <conditionalFormatting sqref="B220:C220">
    <cfRule type="expression" dxfId="132" priority="190">
      <formula>$E220="No usar"</formula>
    </cfRule>
  </conditionalFormatting>
  <conditionalFormatting sqref="B221:C221">
    <cfRule type="expression" dxfId="131" priority="189">
      <formula>$E221="CANCELADO"</formula>
    </cfRule>
  </conditionalFormatting>
  <conditionalFormatting sqref="B221:C221">
    <cfRule type="expression" dxfId="130" priority="188">
      <formula>$E221="No usar"</formula>
    </cfRule>
  </conditionalFormatting>
  <conditionalFormatting sqref="B222">
    <cfRule type="expression" dxfId="129" priority="187">
      <formula>$D222="Cancelado"</formula>
    </cfRule>
  </conditionalFormatting>
  <conditionalFormatting sqref="B222">
    <cfRule type="containsText" dxfId="128" priority="186" operator="containsText" text="999">
      <formula>NOT(ISERROR(SEARCH("999",B222)))</formula>
    </cfRule>
  </conditionalFormatting>
  <conditionalFormatting sqref="B223:C223">
    <cfRule type="expression" dxfId="127" priority="185">
      <formula>$D223="Cancelado"</formula>
    </cfRule>
  </conditionalFormatting>
  <conditionalFormatting sqref="B223">
    <cfRule type="containsText" dxfId="126" priority="184" operator="containsText" text="999">
      <formula>NOT(ISERROR(SEARCH("999",B223)))</formula>
    </cfRule>
  </conditionalFormatting>
  <conditionalFormatting sqref="B225:C225">
    <cfRule type="expression" dxfId="125" priority="183">
      <formula>$D225="Cancelado"</formula>
    </cfRule>
  </conditionalFormatting>
  <conditionalFormatting sqref="B225">
    <cfRule type="containsText" dxfId="124" priority="182" operator="containsText" text="999">
      <formula>NOT(ISERROR(SEARCH("999",B225)))</formula>
    </cfRule>
  </conditionalFormatting>
  <conditionalFormatting sqref="B224">
    <cfRule type="expression" dxfId="123" priority="181">
      <formula>$D224="Cancelado"</formula>
    </cfRule>
  </conditionalFormatting>
  <conditionalFormatting sqref="B224">
    <cfRule type="containsText" dxfId="122" priority="180" operator="containsText" text="999">
      <formula>NOT(ISERROR(SEARCH("999",B224)))</formula>
    </cfRule>
  </conditionalFormatting>
  <conditionalFormatting sqref="C224">
    <cfRule type="expression" dxfId="121" priority="179">
      <formula>$D224="Cancelado"</formula>
    </cfRule>
  </conditionalFormatting>
  <conditionalFormatting sqref="B233:C233">
    <cfRule type="expression" dxfId="120" priority="178">
      <formula>$E233="CANCELADO"</formula>
    </cfRule>
  </conditionalFormatting>
  <conditionalFormatting sqref="B233:C233">
    <cfRule type="expression" dxfId="119" priority="177">
      <formula>$E233="No usar"</formula>
    </cfRule>
  </conditionalFormatting>
  <conditionalFormatting sqref="B234:C234">
    <cfRule type="expression" dxfId="118" priority="176">
      <formula>$E234="CANCELADO"</formula>
    </cfRule>
  </conditionalFormatting>
  <conditionalFormatting sqref="B234:C234">
    <cfRule type="expression" dxfId="117" priority="175">
      <formula>$E234="No usar"</formula>
    </cfRule>
  </conditionalFormatting>
  <conditionalFormatting sqref="B235:C235">
    <cfRule type="expression" dxfId="116" priority="174">
      <formula>$E235="CANCELADO"</formula>
    </cfRule>
  </conditionalFormatting>
  <conditionalFormatting sqref="B235:C235">
    <cfRule type="expression" dxfId="115" priority="173">
      <formula>$E235="No usar"</formula>
    </cfRule>
  </conditionalFormatting>
  <conditionalFormatting sqref="B236:C236">
    <cfRule type="expression" dxfId="114" priority="172">
      <formula>$E236="CANCELADO"</formula>
    </cfRule>
  </conditionalFormatting>
  <conditionalFormatting sqref="B236:C236">
    <cfRule type="expression" dxfId="113" priority="171">
      <formula>$E236="No usar"</formula>
    </cfRule>
  </conditionalFormatting>
  <conditionalFormatting sqref="B237:C237">
    <cfRule type="expression" dxfId="112" priority="170">
      <formula>$E237="CANCELADO"</formula>
    </cfRule>
  </conditionalFormatting>
  <conditionalFormatting sqref="B237:C237">
    <cfRule type="expression" dxfId="111" priority="169">
      <formula>$E237="No usar"</formula>
    </cfRule>
  </conditionalFormatting>
  <conditionalFormatting sqref="B231:C231">
    <cfRule type="expression" dxfId="110" priority="168">
      <formula>$D231="Cancelado"</formula>
    </cfRule>
  </conditionalFormatting>
  <conditionalFormatting sqref="B231">
    <cfRule type="containsText" dxfId="109" priority="167" operator="containsText" text="999">
      <formula>NOT(ISERROR(SEARCH("999",B231)))</formula>
    </cfRule>
  </conditionalFormatting>
  <conditionalFormatting sqref="B232:C232">
    <cfRule type="expression" dxfId="108" priority="166">
      <formula>$E232="CANCELADO"</formula>
    </cfRule>
  </conditionalFormatting>
  <conditionalFormatting sqref="B232:C232">
    <cfRule type="expression" dxfId="107" priority="165">
      <formula>$E232="No usar"</formula>
    </cfRule>
  </conditionalFormatting>
  <conditionalFormatting sqref="B243:C243">
    <cfRule type="expression" dxfId="106" priority="164">
      <formula>$E243="CANCELADO"</formula>
    </cfRule>
  </conditionalFormatting>
  <conditionalFormatting sqref="B243:C243">
    <cfRule type="expression" dxfId="105" priority="163">
      <formula>$E243="No usar"</formula>
    </cfRule>
  </conditionalFormatting>
  <conditionalFormatting sqref="B239:C239">
    <cfRule type="expression" dxfId="104" priority="162">
      <formula>$E239="CANCELADO"</formula>
    </cfRule>
  </conditionalFormatting>
  <conditionalFormatting sqref="B239:C239">
    <cfRule type="expression" dxfId="103" priority="161">
      <formula>$E239="No usar"</formula>
    </cfRule>
  </conditionalFormatting>
  <conditionalFormatting sqref="B240:C240">
    <cfRule type="expression" dxfId="102" priority="160">
      <formula>$E240="CANCELADO"</formula>
    </cfRule>
  </conditionalFormatting>
  <conditionalFormatting sqref="B240:C240">
    <cfRule type="expression" dxfId="101" priority="159">
      <formula>$E240="No usar"</formula>
    </cfRule>
  </conditionalFormatting>
  <conditionalFormatting sqref="B241:C241">
    <cfRule type="expression" dxfId="100" priority="158">
      <formula>$E241="CANCELADO"</formula>
    </cfRule>
  </conditionalFormatting>
  <conditionalFormatting sqref="B241:C241">
    <cfRule type="expression" dxfId="99" priority="157">
      <formula>$E241="No usar"</formula>
    </cfRule>
  </conditionalFormatting>
  <conditionalFormatting sqref="B242:C242">
    <cfRule type="expression" dxfId="98" priority="156">
      <formula>$E242="CANCELADO"</formula>
    </cfRule>
  </conditionalFormatting>
  <conditionalFormatting sqref="B242:C242">
    <cfRule type="expression" dxfId="97" priority="155">
      <formula>$E242="No usar"</formula>
    </cfRule>
  </conditionalFormatting>
  <conditionalFormatting sqref="B244:C244">
    <cfRule type="expression" dxfId="96" priority="154">
      <formula>$E244="CANCELADO"</formula>
    </cfRule>
  </conditionalFormatting>
  <conditionalFormatting sqref="B244:C244">
    <cfRule type="expression" dxfId="95" priority="153">
      <formula>$E244="No usar"</formula>
    </cfRule>
  </conditionalFormatting>
  <conditionalFormatting sqref="B245:C245">
    <cfRule type="expression" dxfId="94" priority="152">
      <formula>$E245="CANCELADO"</formula>
    </cfRule>
  </conditionalFormatting>
  <conditionalFormatting sqref="B245:C245">
    <cfRule type="expression" dxfId="93" priority="151">
      <formula>$E245="No usar"</formula>
    </cfRule>
  </conditionalFormatting>
  <conditionalFormatting sqref="B246:C246">
    <cfRule type="expression" dxfId="92" priority="150">
      <formula>$E246="CANCELADO"</formula>
    </cfRule>
  </conditionalFormatting>
  <conditionalFormatting sqref="B246:C246">
    <cfRule type="expression" dxfId="91" priority="149">
      <formula>$E246="No usar"</formula>
    </cfRule>
  </conditionalFormatting>
  <conditionalFormatting sqref="B247:C247">
    <cfRule type="expression" dxfId="90" priority="148">
      <formula>$E247="CANCELADO"</formula>
    </cfRule>
  </conditionalFormatting>
  <conditionalFormatting sqref="B247:C247">
    <cfRule type="expression" dxfId="89" priority="147">
      <formula>$E247="No usar"</formula>
    </cfRule>
  </conditionalFormatting>
  <conditionalFormatting sqref="B248:C248">
    <cfRule type="expression" dxfId="88" priority="146">
      <formula>$E248="CANCELADO"</formula>
    </cfRule>
  </conditionalFormatting>
  <conditionalFormatting sqref="B248:C248">
    <cfRule type="expression" dxfId="87" priority="145">
      <formula>$E248="No usar"</formula>
    </cfRule>
  </conditionalFormatting>
  <conditionalFormatting sqref="B258:C258">
    <cfRule type="expression" dxfId="86" priority="144">
      <formula>$E258="CANCELADO"</formula>
    </cfRule>
  </conditionalFormatting>
  <conditionalFormatting sqref="B258:C258">
    <cfRule type="expression" dxfId="85" priority="143">
      <formula>$E258="No usar"</formula>
    </cfRule>
  </conditionalFormatting>
  <conditionalFormatting sqref="B252:C252">
    <cfRule type="expression" dxfId="84" priority="142">
      <formula>$E252="CANCELADO"</formula>
    </cfRule>
  </conditionalFormatting>
  <conditionalFormatting sqref="B252:C252">
    <cfRule type="expression" dxfId="83" priority="141">
      <formula>$E252="No usar"</formula>
    </cfRule>
  </conditionalFormatting>
  <conditionalFormatting sqref="B253:C253">
    <cfRule type="expression" dxfId="82" priority="140">
      <formula>$E253="CANCELADO"</formula>
    </cfRule>
  </conditionalFormatting>
  <conditionalFormatting sqref="B253:C253">
    <cfRule type="expression" dxfId="81" priority="139">
      <formula>$E253="No usar"</formula>
    </cfRule>
  </conditionalFormatting>
  <conditionalFormatting sqref="B254:C254">
    <cfRule type="expression" dxfId="80" priority="138">
      <formula>$E254="CANCELADO"</formula>
    </cfRule>
  </conditionalFormatting>
  <conditionalFormatting sqref="B254:C254">
    <cfRule type="expression" dxfId="79" priority="137">
      <formula>$E254="No usar"</formula>
    </cfRule>
  </conditionalFormatting>
  <conditionalFormatting sqref="B250:C250">
    <cfRule type="expression" dxfId="78" priority="136">
      <formula>$D250="Cancelado"</formula>
    </cfRule>
  </conditionalFormatting>
  <conditionalFormatting sqref="B250">
    <cfRule type="containsText" dxfId="77" priority="135" operator="containsText" text="999">
      <formula>NOT(ISERROR(SEARCH("999",B250)))</formula>
    </cfRule>
  </conditionalFormatting>
  <conditionalFormatting sqref="B251:C251">
    <cfRule type="expression" dxfId="76" priority="134">
      <formula>$E251="CANCELADO"</formula>
    </cfRule>
  </conditionalFormatting>
  <conditionalFormatting sqref="B251:C251">
    <cfRule type="expression" dxfId="75" priority="133">
      <formula>$E251="No usar"</formula>
    </cfRule>
  </conditionalFormatting>
  <conditionalFormatting sqref="B255:C255">
    <cfRule type="expression" dxfId="74" priority="132">
      <formula>$E255="CANCELADO"</formula>
    </cfRule>
  </conditionalFormatting>
  <conditionalFormatting sqref="B255:C255">
    <cfRule type="expression" dxfId="73" priority="131">
      <formula>$E255="No usar"</formula>
    </cfRule>
  </conditionalFormatting>
  <conditionalFormatting sqref="B256:C256">
    <cfRule type="expression" dxfId="72" priority="130">
      <formula>$E256="CANCELADO"</formula>
    </cfRule>
  </conditionalFormatting>
  <conditionalFormatting sqref="B256:C256">
    <cfRule type="expression" dxfId="71" priority="129">
      <formula>$E256="No usar"</formula>
    </cfRule>
  </conditionalFormatting>
  <conditionalFormatting sqref="B259:C259">
    <cfRule type="expression" dxfId="70" priority="128">
      <formula>$E259="CANCELADO"</formula>
    </cfRule>
  </conditionalFormatting>
  <conditionalFormatting sqref="B259:C259">
    <cfRule type="expression" dxfId="69" priority="127">
      <formula>$E259="No usar"</formula>
    </cfRule>
  </conditionalFormatting>
  <conditionalFormatting sqref="B260:C260">
    <cfRule type="expression" dxfId="68" priority="126">
      <formula>$E260="CANCELADO"</formula>
    </cfRule>
  </conditionalFormatting>
  <conditionalFormatting sqref="B260:C260">
    <cfRule type="expression" dxfId="67" priority="125">
      <formula>$E260="No usar"</formula>
    </cfRule>
  </conditionalFormatting>
  <conditionalFormatting sqref="B261:C261">
    <cfRule type="expression" dxfId="66" priority="124">
      <formula>$E261="CANCELADO"</formula>
    </cfRule>
  </conditionalFormatting>
  <conditionalFormatting sqref="B261:C261">
    <cfRule type="expression" dxfId="65" priority="123">
      <formula>$E261="No usar"</formula>
    </cfRule>
  </conditionalFormatting>
  <conditionalFormatting sqref="B266:C266">
    <cfRule type="expression" dxfId="64" priority="122">
      <formula>$E266="CANCELADO"</formula>
    </cfRule>
  </conditionalFormatting>
  <conditionalFormatting sqref="B266:C266">
    <cfRule type="expression" dxfId="63" priority="121">
      <formula>$E266="No usar"</formula>
    </cfRule>
  </conditionalFormatting>
  <conditionalFormatting sqref="B268:C268">
    <cfRule type="expression" dxfId="62" priority="120">
      <formula>$D268="Cancelado"</formula>
    </cfRule>
  </conditionalFormatting>
  <conditionalFormatting sqref="B268">
    <cfRule type="containsText" dxfId="61" priority="119" operator="containsText" text="999">
      <formula>NOT(ISERROR(SEARCH("999",B268)))</formula>
    </cfRule>
  </conditionalFormatting>
  <conditionalFormatting sqref="B269:C269">
    <cfRule type="expression" dxfId="60" priority="118">
      <formula>$E269="CANCELADO"</formula>
    </cfRule>
  </conditionalFormatting>
  <conditionalFormatting sqref="B269:C269">
    <cfRule type="expression" dxfId="59" priority="117">
      <formula>$E269="No usar"</formula>
    </cfRule>
  </conditionalFormatting>
  <conditionalFormatting sqref="B270:C270">
    <cfRule type="expression" dxfId="58" priority="116">
      <formula>$E270="CANCELADO"</formula>
    </cfRule>
  </conditionalFormatting>
  <conditionalFormatting sqref="B270:C270">
    <cfRule type="expression" dxfId="57" priority="115">
      <formula>$E270="No usar"</formula>
    </cfRule>
  </conditionalFormatting>
  <conditionalFormatting sqref="B271:C271">
    <cfRule type="expression" dxfId="56" priority="114">
      <formula>$E271="CANCELADO"</formula>
    </cfRule>
  </conditionalFormatting>
  <conditionalFormatting sqref="B271:C271">
    <cfRule type="expression" dxfId="55" priority="113">
      <formula>$E271="No usar"</formula>
    </cfRule>
  </conditionalFormatting>
  <conditionalFormatting sqref="B272:C272">
    <cfRule type="expression" dxfId="54" priority="112">
      <formula>$E272="CANCELADO"</formula>
    </cfRule>
  </conditionalFormatting>
  <conditionalFormatting sqref="B272:C272">
    <cfRule type="expression" dxfId="53" priority="111">
      <formula>$E272="No usar"</formula>
    </cfRule>
  </conditionalFormatting>
  <conditionalFormatting sqref="B273:C273">
    <cfRule type="expression" dxfId="52" priority="110">
      <formula>$E273="CANCELADO"</formula>
    </cfRule>
  </conditionalFormatting>
  <conditionalFormatting sqref="B273:C273">
    <cfRule type="expression" dxfId="51" priority="109">
      <formula>$E273="No usar"</formula>
    </cfRule>
  </conditionalFormatting>
  <conditionalFormatting sqref="B274:C274">
    <cfRule type="expression" dxfId="50" priority="108">
      <formula>$E274="CANCELADO"</formula>
    </cfRule>
  </conditionalFormatting>
  <conditionalFormatting sqref="B274:C274">
    <cfRule type="expression" dxfId="49" priority="107">
      <formula>$E274="No usar"</formula>
    </cfRule>
  </conditionalFormatting>
  <conditionalFormatting sqref="B277:C277">
    <cfRule type="expression" dxfId="48" priority="106">
      <formula>$E277="CANCELADO"</formula>
    </cfRule>
  </conditionalFormatting>
  <conditionalFormatting sqref="B277:C277">
    <cfRule type="expression" dxfId="47" priority="105">
      <formula>$E277="No usar"</formula>
    </cfRule>
  </conditionalFormatting>
  <conditionalFormatting sqref="B279:C279">
    <cfRule type="expression" dxfId="46" priority="104">
      <formula>$E279="CANCELADO"</formula>
    </cfRule>
  </conditionalFormatting>
  <conditionalFormatting sqref="B279:C279">
    <cfRule type="expression" dxfId="45" priority="103">
      <formula>$E279="No usar"</formula>
    </cfRule>
  </conditionalFormatting>
  <conditionalFormatting sqref="B280:C280">
    <cfRule type="expression" dxfId="44" priority="102">
      <formula>$E280="CANCELADO"</formula>
    </cfRule>
  </conditionalFormatting>
  <conditionalFormatting sqref="B280:C280">
    <cfRule type="expression" dxfId="43" priority="101">
      <formula>$E280="No usar"</formula>
    </cfRule>
  </conditionalFormatting>
  <conditionalFormatting sqref="B281:C281">
    <cfRule type="expression" dxfId="42" priority="100">
      <formula>$E281="CANCELADO"</formula>
    </cfRule>
  </conditionalFormatting>
  <conditionalFormatting sqref="B281:C281">
    <cfRule type="expression" dxfId="41" priority="99">
      <formula>$E281="No usar"</formula>
    </cfRule>
  </conditionalFormatting>
  <conditionalFormatting sqref="B282:C282">
    <cfRule type="expression" dxfId="40" priority="98">
      <formula>$E282="CANCELADO"</formula>
    </cfRule>
  </conditionalFormatting>
  <conditionalFormatting sqref="B282:C282">
    <cfRule type="expression" dxfId="39" priority="97">
      <formula>$E282="No usar"</formula>
    </cfRule>
  </conditionalFormatting>
  <conditionalFormatting sqref="B283:C283">
    <cfRule type="expression" dxfId="38" priority="96">
      <formula>$E283="CANCELADO"</formula>
    </cfRule>
  </conditionalFormatting>
  <conditionalFormatting sqref="B283:C283">
    <cfRule type="expression" dxfId="37" priority="95">
      <formula>$E283="No usar"</formula>
    </cfRule>
  </conditionalFormatting>
  <conditionalFormatting sqref="B287:C287">
    <cfRule type="expression" dxfId="36" priority="94">
      <formula>$E287="CANCELADO"</formula>
    </cfRule>
  </conditionalFormatting>
  <conditionalFormatting sqref="B287:C287">
    <cfRule type="expression" dxfId="35" priority="93">
      <formula>$E287="No usar"</formula>
    </cfRule>
  </conditionalFormatting>
  <conditionalFormatting sqref="B289:C289">
    <cfRule type="expression" dxfId="34" priority="92">
      <formula>$E289="CANCELADO"</formula>
    </cfRule>
  </conditionalFormatting>
  <conditionalFormatting sqref="B289:C289">
    <cfRule type="expression" dxfId="33" priority="91">
      <formula>$E289="No usar"</formula>
    </cfRule>
  </conditionalFormatting>
  <conditionalFormatting sqref="B290:C290">
    <cfRule type="expression" dxfId="32" priority="90">
      <formula>$E290="CANCELADO"</formula>
    </cfRule>
  </conditionalFormatting>
  <conditionalFormatting sqref="B290:C290">
    <cfRule type="expression" dxfId="31" priority="89">
      <formula>$E290="No usar"</formula>
    </cfRule>
  </conditionalFormatting>
  <conditionalFormatting sqref="B288:C288">
    <cfRule type="expression" dxfId="30" priority="88">
      <formula>$E288="CANCELADO"</formula>
    </cfRule>
  </conditionalFormatting>
  <conditionalFormatting sqref="B288:C288">
    <cfRule type="expression" dxfId="29" priority="87">
      <formula>$E288="No usar"</formula>
    </cfRule>
  </conditionalFormatting>
  <conditionalFormatting sqref="B291:C291">
    <cfRule type="expression" dxfId="28" priority="86">
      <formula>$E291="CANCELADO"</formula>
    </cfRule>
  </conditionalFormatting>
  <conditionalFormatting sqref="B291:C291">
    <cfRule type="expression" dxfId="27" priority="85">
      <formula>$E291="No usar"</formula>
    </cfRule>
  </conditionalFormatting>
  <conditionalFormatting sqref="B292:C292">
    <cfRule type="expression" dxfId="26" priority="84">
      <formula>$E292="CANCELADO"</formula>
    </cfRule>
  </conditionalFormatting>
  <conditionalFormatting sqref="B292:C292">
    <cfRule type="expression" dxfId="25" priority="83">
      <formula>$E292="No usar"</formula>
    </cfRule>
  </conditionalFormatting>
  <conditionalFormatting sqref="B293:C293">
    <cfRule type="expression" dxfId="24" priority="82">
      <formula>$E293="CANCELADO"</formula>
    </cfRule>
  </conditionalFormatting>
  <conditionalFormatting sqref="B293:C293">
    <cfRule type="expression" dxfId="23" priority="81">
      <formula>$E293="No usar"</formula>
    </cfRule>
  </conditionalFormatting>
  <conditionalFormatting sqref="B294:C294">
    <cfRule type="expression" dxfId="22" priority="80">
      <formula>$E294="CANCELADO"</formula>
    </cfRule>
  </conditionalFormatting>
  <conditionalFormatting sqref="B294:C294">
    <cfRule type="expression" dxfId="21" priority="79">
      <formula>$E294="No usar"</formula>
    </cfRule>
  </conditionalFormatting>
  <conditionalFormatting sqref="B295:C295">
    <cfRule type="expression" dxfId="20" priority="78">
      <formula>$E295="CANCELADO"</formula>
    </cfRule>
  </conditionalFormatting>
  <conditionalFormatting sqref="B295:C295">
    <cfRule type="expression" dxfId="19" priority="77">
      <formula>$E295="No usar"</formula>
    </cfRule>
  </conditionalFormatting>
  <conditionalFormatting sqref="B296:C296">
    <cfRule type="expression" dxfId="18" priority="76">
      <formula>$E296="CANCELADO"</formula>
    </cfRule>
  </conditionalFormatting>
  <conditionalFormatting sqref="B296:C296">
    <cfRule type="expression" dxfId="17" priority="75">
      <formula>$E296="No usar"</formula>
    </cfRule>
  </conditionalFormatting>
  <conditionalFormatting sqref="B297:C297">
    <cfRule type="expression" dxfId="16" priority="74">
      <formula>$E297="CANCELADO"</formula>
    </cfRule>
  </conditionalFormatting>
  <conditionalFormatting sqref="B297:C297">
    <cfRule type="expression" dxfId="15" priority="73">
      <formula>$E297="No usar"</formula>
    </cfRule>
  </conditionalFormatting>
  <conditionalFormatting sqref="B298:C298">
    <cfRule type="expression" dxfId="14" priority="72">
      <formula>$E298="CANCELADO"</formula>
    </cfRule>
  </conditionalFormatting>
  <conditionalFormatting sqref="B298:C298">
    <cfRule type="expression" dxfId="13" priority="71">
      <formula>$E298="No usar"</formula>
    </cfRule>
  </conditionalFormatting>
  <conditionalFormatting sqref="B302:C302">
    <cfRule type="expression" dxfId="12" priority="70">
      <formula>$D302="Cancelado"</formula>
    </cfRule>
  </conditionalFormatting>
  <conditionalFormatting sqref="B302">
    <cfRule type="containsText" dxfId="11" priority="69" operator="containsText" text="999">
      <formula>NOT(ISERROR(SEARCH("999",B302)))</formula>
    </cfRule>
  </conditionalFormatting>
  <conditionalFormatting sqref="B303:C303">
    <cfRule type="expression" dxfId="10" priority="68">
      <formula>$E303="CANCELADO"</formula>
    </cfRule>
  </conditionalFormatting>
  <conditionalFormatting sqref="B303:C303">
    <cfRule type="expression" dxfId="9" priority="67">
      <formula>$E303="No usar"</formula>
    </cfRule>
  </conditionalFormatting>
  <conditionalFormatting sqref="B304:C304">
    <cfRule type="expression" dxfId="8" priority="66">
      <formula>$E304="CANCELADO"</formula>
    </cfRule>
  </conditionalFormatting>
  <conditionalFormatting sqref="B304:C304">
    <cfRule type="expression" dxfId="7" priority="65">
      <formula>$E304="No usar"</formula>
    </cfRule>
  </conditionalFormatting>
  <conditionalFormatting sqref="B312:C312">
    <cfRule type="expression" dxfId="6" priority="58">
      <formula>$D312="Cancelado"</formula>
    </cfRule>
  </conditionalFormatting>
  <conditionalFormatting sqref="B305">
    <cfRule type="containsText" dxfId="5" priority="63" operator="containsText" text="999">
      <formula>NOT(ISERROR(SEARCH("999",B305)))</formula>
    </cfRule>
  </conditionalFormatting>
  <conditionalFormatting sqref="B306:C306">
    <cfRule type="expression" dxfId="4" priority="62">
      <formula>$E306="CANCELADO"</formula>
    </cfRule>
  </conditionalFormatting>
  <conditionalFormatting sqref="B306:C306">
    <cfRule type="expression" dxfId="3" priority="61">
      <formula>$E306="No usar"</formula>
    </cfRule>
  </conditionalFormatting>
  <conditionalFormatting sqref="B311:C311">
    <cfRule type="expression" dxfId="2" priority="60">
      <formula>$E311="CANCELADO"</formula>
    </cfRule>
  </conditionalFormatting>
  <conditionalFormatting sqref="B311:C311">
    <cfRule type="expression" dxfId="1" priority="59">
      <formula>$E311="No usar"</formula>
    </cfRule>
  </conditionalFormatting>
  <conditionalFormatting sqref="B312">
    <cfRule type="containsText" dxfId="0" priority="57" operator="containsText" text="999">
      <formula>NOT(ISERROR(SEARCH("999",B312)))</formula>
    </cfRule>
  </conditionalFormatting>
  <printOptions horizontalCentered="1"/>
  <pageMargins left="0.23622047244094491" right="0.23622047244094491" top="0.23622047244094491" bottom="0.23622047244094491" header="2.42" footer="0"/>
  <pageSetup orientation="landscape" r:id="rId1"/>
  <headerFooter>
    <oddHeader>&amp;R&amp;10&amp;P&amp;K00+000-------&amp;K01+000   
&amp;N&amp;K00+000-------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03"/>
  <sheetViews>
    <sheetView topLeftCell="A7" workbookViewId="0">
      <selection activeCell="G33" sqref="G33"/>
    </sheetView>
  </sheetViews>
  <sheetFormatPr baseColWidth="10" defaultColWidth="11.42578125" defaultRowHeight="12.75"/>
  <cols>
    <col min="1" max="1" width="13.5703125" style="1" customWidth="1"/>
    <col min="2" max="2" width="57.42578125" style="1" customWidth="1"/>
    <col min="3" max="3" width="8.42578125" style="1" customWidth="1"/>
    <col min="4" max="4" width="9" style="1" customWidth="1"/>
    <col min="5" max="5" width="10.28515625" style="1" customWidth="1"/>
    <col min="6" max="6" width="20" style="1" customWidth="1"/>
    <col min="7" max="7" width="15.42578125" style="1" customWidth="1"/>
    <col min="8" max="8" width="11.42578125" style="1"/>
    <col min="9" max="9" width="14.5703125" style="1" customWidth="1"/>
    <col min="10" max="256" width="11.42578125" style="1"/>
    <col min="257" max="257" width="13.5703125" style="1" customWidth="1"/>
    <col min="258" max="258" width="57.42578125" style="1" customWidth="1"/>
    <col min="259" max="259" width="8.42578125" style="1" customWidth="1"/>
    <col min="260" max="260" width="9" style="1" customWidth="1"/>
    <col min="261" max="261" width="10.28515625" style="1" customWidth="1"/>
    <col min="262" max="262" width="20" style="1" customWidth="1"/>
    <col min="263" max="512" width="11.42578125" style="1"/>
    <col min="513" max="513" width="13.5703125" style="1" customWidth="1"/>
    <col min="514" max="514" width="57.42578125" style="1" customWidth="1"/>
    <col min="515" max="515" width="8.42578125" style="1" customWidth="1"/>
    <col min="516" max="516" width="9" style="1" customWidth="1"/>
    <col min="517" max="517" width="10.28515625" style="1" customWidth="1"/>
    <col min="518" max="518" width="20" style="1" customWidth="1"/>
    <col min="519" max="768" width="11.42578125" style="1"/>
    <col min="769" max="769" width="13.5703125" style="1" customWidth="1"/>
    <col min="770" max="770" width="57.42578125" style="1" customWidth="1"/>
    <col min="771" max="771" width="8.42578125" style="1" customWidth="1"/>
    <col min="772" max="772" width="9" style="1" customWidth="1"/>
    <col min="773" max="773" width="10.28515625" style="1" customWidth="1"/>
    <col min="774" max="774" width="20" style="1" customWidth="1"/>
    <col min="775" max="1024" width="11.42578125" style="1"/>
    <col min="1025" max="1025" width="13.5703125" style="1" customWidth="1"/>
    <col min="1026" max="1026" width="57.42578125" style="1" customWidth="1"/>
    <col min="1027" max="1027" width="8.42578125" style="1" customWidth="1"/>
    <col min="1028" max="1028" width="9" style="1" customWidth="1"/>
    <col min="1029" max="1029" width="10.28515625" style="1" customWidth="1"/>
    <col min="1030" max="1030" width="20" style="1" customWidth="1"/>
    <col min="1031" max="1280" width="11.42578125" style="1"/>
    <col min="1281" max="1281" width="13.5703125" style="1" customWidth="1"/>
    <col min="1282" max="1282" width="57.42578125" style="1" customWidth="1"/>
    <col min="1283" max="1283" width="8.42578125" style="1" customWidth="1"/>
    <col min="1284" max="1284" width="9" style="1" customWidth="1"/>
    <col min="1285" max="1285" width="10.28515625" style="1" customWidth="1"/>
    <col min="1286" max="1286" width="20" style="1" customWidth="1"/>
    <col min="1287" max="1536" width="11.42578125" style="1"/>
    <col min="1537" max="1537" width="13.5703125" style="1" customWidth="1"/>
    <col min="1538" max="1538" width="57.42578125" style="1" customWidth="1"/>
    <col min="1539" max="1539" width="8.42578125" style="1" customWidth="1"/>
    <col min="1540" max="1540" width="9" style="1" customWidth="1"/>
    <col min="1541" max="1541" width="10.28515625" style="1" customWidth="1"/>
    <col min="1542" max="1542" width="20" style="1" customWidth="1"/>
    <col min="1543" max="1792" width="11.42578125" style="1"/>
    <col min="1793" max="1793" width="13.5703125" style="1" customWidth="1"/>
    <col min="1794" max="1794" width="57.42578125" style="1" customWidth="1"/>
    <col min="1795" max="1795" width="8.42578125" style="1" customWidth="1"/>
    <col min="1796" max="1796" width="9" style="1" customWidth="1"/>
    <col min="1797" max="1797" width="10.28515625" style="1" customWidth="1"/>
    <col min="1798" max="1798" width="20" style="1" customWidth="1"/>
    <col min="1799" max="2048" width="11.42578125" style="1"/>
    <col min="2049" max="2049" width="13.5703125" style="1" customWidth="1"/>
    <col min="2050" max="2050" width="57.42578125" style="1" customWidth="1"/>
    <col min="2051" max="2051" width="8.42578125" style="1" customWidth="1"/>
    <col min="2052" max="2052" width="9" style="1" customWidth="1"/>
    <col min="2053" max="2053" width="10.28515625" style="1" customWidth="1"/>
    <col min="2054" max="2054" width="20" style="1" customWidth="1"/>
    <col min="2055" max="2304" width="11.42578125" style="1"/>
    <col min="2305" max="2305" width="13.5703125" style="1" customWidth="1"/>
    <col min="2306" max="2306" width="57.42578125" style="1" customWidth="1"/>
    <col min="2307" max="2307" width="8.42578125" style="1" customWidth="1"/>
    <col min="2308" max="2308" width="9" style="1" customWidth="1"/>
    <col min="2309" max="2309" width="10.28515625" style="1" customWidth="1"/>
    <col min="2310" max="2310" width="20" style="1" customWidth="1"/>
    <col min="2311" max="2560" width="11.42578125" style="1"/>
    <col min="2561" max="2561" width="13.5703125" style="1" customWidth="1"/>
    <col min="2562" max="2562" width="57.42578125" style="1" customWidth="1"/>
    <col min="2563" max="2563" width="8.42578125" style="1" customWidth="1"/>
    <col min="2564" max="2564" width="9" style="1" customWidth="1"/>
    <col min="2565" max="2565" width="10.28515625" style="1" customWidth="1"/>
    <col min="2566" max="2566" width="20" style="1" customWidth="1"/>
    <col min="2567" max="2816" width="11.42578125" style="1"/>
    <col min="2817" max="2817" width="13.5703125" style="1" customWidth="1"/>
    <col min="2818" max="2818" width="57.42578125" style="1" customWidth="1"/>
    <col min="2819" max="2819" width="8.42578125" style="1" customWidth="1"/>
    <col min="2820" max="2820" width="9" style="1" customWidth="1"/>
    <col min="2821" max="2821" width="10.28515625" style="1" customWidth="1"/>
    <col min="2822" max="2822" width="20" style="1" customWidth="1"/>
    <col min="2823" max="3072" width="11.42578125" style="1"/>
    <col min="3073" max="3073" width="13.5703125" style="1" customWidth="1"/>
    <col min="3074" max="3074" width="57.42578125" style="1" customWidth="1"/>
    <col min="3075" max="3075" width="8.42578125" style="1" customWidth="1"/>
    <col min="3076" max="3076" width="9" style="1" customWidth="1"/>
    <col min="3077" max="3077" width="10.28515625" style="1" customWidth="1"/>
    <col min="3078" max="3078" width="20" style="1" customWidth="1"/>
    <col min="3079" max="3328" width="11.42578125" style="1"/>
    <col min="3329" max="3329" width="13.5703125" style="1" customWidth="1"/>
    <col min="3330" max="3330" width="57.42578125" style="1" customWidth="1"/>
    <col min="3331" max="3331" width="8.42578125" style="1" customWidth="1"/>
    <col min="3332" max="3332" width="9" style="1" customWidth="1"/>
    <col min="3333" max="3333" width="10.28515625" style="1" customWidth="1"/>
    <col min="3334" max="3334" width="20" style="1" customWidth="1"/>
    <col min="3335" max="3584" width="11.42578125" style="1"/>
    <col min="3585" max="3585" width="13.5703125" style="1" customWidth="1"/>
    <col min="3586" max="3586" width="57.42578125" style="1" customWidth="1"/>
    <col min="3587" max="3587" width="8.42578125" style="1" customWidth="1"/>
    <col min="3588" max="3588" width="9" style="1" customWidth="1"/>
    <col min="3589" max="3589" width="10.28515625" style="1" customWidth="1"/>
    <col min="3590" max="3590" width="20" style="1" customWidth="1"/>
    <col min="3591" max="3840" width="11.42578125" style="1"/>
    <col min="3841" max="3841" width="13.5703125" style="1" customWidth="1"/>
    <col min="3842" max="3842" width="57.42578125" style="1" customWidth="1"/>
    <col min="3843" max="3843" width="8.42578125" style="1" customWidth="1"/>
    <col min="3844" max="3844" width="9" style="1" customWidth="1"/>
    <col min="3845" max="3845" width="10.28515625" style="1" customWidth="1"/>
    <col min="3846" max="3846" width="20" style="1" customWidth="1"/>
    <col min="3847" max="4096" width="11.42578125" style="1"/>
    <col min="4097" max="4097" width="13.5703125" style="1" customWidth="1"/>
    <col min="4098" max="4098" width="57.42578125" style="1" customWidth="1"/>
    <col min="4099" max="4099" width="8.42578125" style="1" customWidth="1"/>
    <col min="4100" max="4100" width="9" style="1" customWidth="1"/>
    <col min="4101" max="4101" width="10.28515625" style="1" customWidth="1"/>
    <col min="4102" max="4102" width="20" style="1" customWidth="1"/>
    <col min="4103" max="4352" width="11.42578125" style="1"/>
    <col min="4353" max="4353" width="13.5703125" style="1" customWidth="1"/>
    <col min="4354" max="4354" width="57.42578125" style="1" customWidth="1"/>
    <col min="4355" max="4355" width="8.42578125" style="1" customWidth="1"/>
    <col min="4356" max="4356" width="9" style="1" customWidth="1"/>
    <col min="4357" max="4357" width="10.28515625" style="1" customWidth="1"/>
    <col min="4358" max="4358" width="20" style="1" customWidth="1"/>
    <col min="4359" max="4608" width="11.42578125" style="1"/>
    <col min="4609" max="4609" width="13.5703125" style="1" customWidth="1"/>
    <col min="4610" max="4610" width="57.42578125" style="1" customWidth="1"/>
    <col min="4611" max="4611" width="8.42578125" style="1" customWidth="1"/>
    <col min="4612" max="4612" width="9" style="1" customWidth="1"/>
    <col min="4613" max="4613" width="10.28515625" style="1" customWidth="1"/>
    <col min="4614" max="4614" width="20" style="1" customWidth="1"/>
    <col min="4615" max="4864" width="11.42578125" style="1"/>
    <col min="4865" max="4865" width="13.5703125" style="1" customWidth="1"/>
    <col min="4866" max="4866" width="57.42578125" style="1" customWidth="1"/>
    <col min="4867" max="4867" width="8.42578125" style="1" customWidth="1"/>
    <col min="4868" max="4868" width="9" style="1" customWidth="1"/>
    <col min="4869" max="4869" width="10.28515625" style="1" customWidth="1"/>
    <col min="4870" max="4870" width="20" style="1" customWidth="1"/>
    <col min="4871" max="5120" width="11.42578125" style="1"/>
    <col min="5121" max="5121" width="13.5703125" style="1" customWidth="1"/>
    <col min="5122" max="5122" width="57.42578125" style="1" customWidth="1"/>
    <col min="5123" max="5123" width="8.42578125" style="1" customWidth="1"/>
    <col min="5124" max="5124" width="9" style="1" customWidth="1"/>
    <col min="5125" max="5125" width="10.28515625" style="1" customWidth="1"/>
    <col min="5126" max="5126" width="20" style="1" customWidth="1"/>
    <col min="5127" max="5376" width="11.42578125" style="1"/>
    <col min="5377" max="5377" width="13.5703125" style="1" customWidth="1"/>
    <col min="5378" max="5378" width="57.42578125" style="1" customWidth="1"/>
    <col min="5379" max="5379" width="8.42578125" style="1" customWidth="1"/>
    <col min="5380" max="5380" width="9" style="1" customWidth="1"/>
    <col min="5381" max="5381" width="10.28515625" style="1" customWidth="1"/>
    <col min="5382" max="5382" width="20" style="1" customWidth="1"/>
    <col min="5383" max="5632" width="11.42578125" style="1"/>
    <col min="5633" max="5633" width="13.5703125" style="1" customWidth="1"/>
    <col min="5634" max="5634" width="57.42578125" style="1" customWidth="1"/>
    <col min="5635" max="5635" width="8.42578125" style="1" customWidth="1"/>
    <col min="5636" max="5636" width="9" style="1" customWidth="1"/>
    <col min="5637" max="5637" width="10.28515625" style="1" customWidth="1"/>
    <col min="5638" max="5638" width="20" style="1" customWidth="1"/>
    <col min="5639" max="5888" width="11.42578125" style="1"/>
    <col min="5889" max="5889" width="13.5703125" style="1" customWidth="1"/>
    <col min="5890" max="5890" width="57.42578125" style="1" customWidth="1"/>
    <col min="5891" max="5891" width="8.42578125" style="1" customWidth="1"/>
    <col min="5892" max="5892" width="9" style="1" customWidth="1"/>
    <col min="5893" max="5893" width="10.28515625" style="1" customWidth="1"/>
    <col min="5894" max="5894" width="20" style="1" customWidth="1"/>
    <col min="5895" max="6144" width="11.42578125" style="1"/>
    <col min="6145" max="6145" width="13.5703125" style="1" customWidth="1"/>
    <col min="6146" max="6146" width="57.42578125" style="1" customWidth="1"/>
    <col min="6147" max="6147" width="8.42578125" style="1" customWidth="1"/>
    <col min="6148" max="6148" width="9" style="1" customWidth="1"/>
    <col min="6149" max="6149" width="10.28515625" style="1" customWidth="1"/>
    <col min="6150" max="6150" width="20" style="1" customWidth="1"/>
    <col min="6151" max="6400" width="11.42578125" style="1"/>
    <col min="6401" max="6401" width="13.5703125" style="1" customWidth="1"/>
    <col min="6402" max="6402" width="57.42578125" style="1" customWidth="1"/>
    <col min="6403" max="6403" width="8.42578125" style="1" customWidth="1"/>
    <col min="6404" max="6404" width="9" style="1" customWidth="1"/>
    <col min="6405" max="6405" width="10.28515625" style="1" customWidth="1"/>
    <col min="6406" max="6406" width="20" style="1" customWidth="1"/>
    <col min="6407" max="6656" width="11.42578125" style="1"/>
    <col min="6657" max="6657" width="13.5703125" style="1" customWidth="1"/>
    <col min="6658" max="6658" width="57.42578125" style="1" customWidth="1"/>
    <col min="6659" max="6659" width="8.42578125" style="1" customWidth="1"/>
    <col min="6660" max="6660" width="9" style="1" customWidth="1"/>
    <col min="6661" max="6661" width="10.28515625" style="1" customWidth="1"/>
    <col min="6662" max="6662" width="20" style="1" customWidth="1"/>
    <col min="6663" max="6912" width="11.42578125" style="1"/>
    <col min="6913" max="6913" width="13.5703125" style="1" customWidth="1"/>
    <col min="6914" max="6914" width="57.42578125" style="1" customWidth="1"/>
    <col min="6915" max="6915" width="8.42578125" style="1" customWidth="1"/>
    <col min="6916" max="6916" width="9" style="1" customWidth="1"/>
    <col min="6917" max="6917" width="10.28515625" style="1" customWidth="1"/>
    <col min="6918" max="6918" width="20" style="1" customWidth="1"/>
    <col min="6919" max="7168" width="11.42578125" style="1"/>
    <col min="7169" max="7169" width="13.5703125" style="1" customWidth="1"/>
    <col min="7170" max="7170" width="57.42578125" style="1" customWidth="1"/>
    <col min="7171" max="7171" width="8.42578125" style="1" customWidth="1"/>
    <col min="7172" max="7172" width="9" style="1" customWidth="1"/>
    <col min="7173" max="7173" width="10.28515625" style="1" customWidth="1"/>
    <col min="7174" max="7174" width="20" style="1" customWidth="1"/>
    <col min="7175" max="7424" width="11.42578125" style="1"/>
    <col min="7425" max="7425" width="13.5703125" style="1" customWidth="1"/>
    <col min="7426" max="7426" width="57.42578125" style="1" customWidth="1"/>
    <col min="7427" max="7427" width="8.42578125" style="1" customWidth="1"/>
    <col min="7428" max="7428" width="9" style="1" customWidth="1"/>
    <col min="7429" max="7429" width="10.28515625" style="1" customWidth="1"/>
    <col min="7430" max="7430" width="20" style="1" customWidth="1"/>
    <col min="7431" max="7680" width="11.42578125" style="1"/>
    <col min="7681" max="7681" width="13.5703125" style="1" customWidth="1"/>
    <col min="7682" max="7682" width="57.42578125" style="1" customWidth="1"/>
    <col min="7683" max="7683" width="8.42578125" style="1" customWidth="1"/>
    <col min="7684" max="7684" width="9" style="1" customWidth="1"/>
    <col min="7685" max="7685" width="10.28515625" style="1" customWidth="1"/>
    <col min="7686" max="7686" width="20" style="1" customWidth="1"/>
    <col min="7687" max="7936" width="11.42578125" style="1"/>
    <col min="7937" max="7937" width="13.5703125" style="1" customWidth="1"/>
    <col min="7938" max="7938" width="57.42578125" style="1" customWidth="1"/>
    <col min="7939" max="7939" width="8.42578125" style="1" customWidth="1"/>
    <col min="7940" max="7940" width="9" style="1" customWidth="1"/>
    <col min="7941" max="7941" width="10.28515625" style="1" customWidth="1"/>
    <col min="7942" max="7942" width="20" style="1" customWidth="1"/>
    <col min="7943" max="8192" width="11.42578125" style="1"/>
    <col min="8193" max="8193" width="13.5703125" style="1" customWidth="1"/>
    <col min="8194" max="8194" width="57.42578125" style="1" customWidth="1"/>
    <col min="8195" max="8195" width="8.42578125" style="1" customWidth="1"/>
    <col min="8196" max="8196" width="9" style="1" customWidth="1"/>
    <col min="8197" max="8197" width="10.28515625" style="1" customWidth="1"/>
    <col min="8198" max="8198" width="20" style="1" customWidth="1"/>
    <col min="8199" max="8448" width="11.42578125" style="1"/>
    <col min="8449" max="8449" width="13.5703125" style="1" customWidth="1"/>
    <col min="8450" max="8450" width="57.42578125" style="1" customWidth="1"/>
    <col min="8451" max="8451" width="8.42578125" style="1" customWidth="1"/>
    <col min="8452" max="8452" width="9" style="1" customWidth="1"/>
    <col min="8453" max="8453" width="10.28515625" style="1" customWidth="1"/>
    <col min="8454" max="8454" width="20" style="1" customWidth="1"/>
    <col min="8455" max="8704" width="11.42578125" style="1"/>
    <col min="8705" max="8705" width="13.5703125" style="1" customWidth="1"/>
    <col min="8706" max="8706" width="57.42578125" style="1" customWidth="1"/>
    <col min="8707" max="8707" width="8.42578125" style="1" customWidth="1"/>
    <col min="8708" max="8708" width="9" style="1" customWidth="1"/>
    <col min="8709" max="8709" width="10.28515625" style="1" customWidth="1"/>
    <col min="8710" max="8710" width="20" style="1" customWidth="1"/>
    <col min="8711" max="8960" width="11.42578125" style="1"/>
    <col min="8961" max="8961" width="13.5703125" style="1" customWidth="1"/>
    <col min="8962" max="8962" width="57.42578125" style="1" customWidth="1"/>
    <col min="8963" max="8963" width="8.42578125" style="1" customWidth="1"/>
    <col min="8964" max="8964" width="9" style="1" customWidth="1"/>
    <col min="8965" max="8965" width="10.28515625" style="1" customWidth="1"/>
    <col min="8966" max="8966" width="20" style="1" customWidth="1"/>
    <col min="8967" max="9216" width="11.42578125" style="1"/>
    <col min="9217" max="9217" width="13.5703125" style="1" customWidth="1"/>
    <col min="9218" max="9218" width="57.42578125" style="1" customWidth="1"/>
    <col min="9219" max="9219" width="8.42578125" style="1" customWidth="1"/>
    <col min="9220" max="9220" width="9" style="1" customWidth="1"/>
    <col min="9221" max="9221" width="10.28515625" style="1" customWidth="1"/>
    <col min="9222" max="9222" width="20" style="1" customWidth="1"/>
    <col min="9223" max="9472" width="11.42578125" style="1"/>
    <col min="9473" max="9473" width="13.5703125" style="1" customWidth="1"/>
    <col min="9474" max="9474" width="57.42578125" style="1" customWidth="1"/>
    <col min="9475" max="9475" width="8.42578125" style="1" customWidth="1"/>
    <col min="9476" max="9476" width="9" style="1" customWidth="1"/>
    <col min="9477" max="9477" width="10.28515625" style="1" customWidth="1"/>
    <col min="9478" max="9478" width="20" style="1" customWidth="1"/>
    <col min="9479" max="9728" width="11.42578125" style="1"/>
    <col min="9729" max="9729" width="13.5703125" style="1" customWidth="1"/>
    <col min="9730" max="9730" width="57.42578125" style="1" customWidth="1"/>
    <col min="9731" max="9731" width="8.42578125" style="1" customWidth="1"/>
    <col min="9732" max="9732" width="9" style="1" customWidth="1"/>
    <col min="9733" max="9733" width="10.28515625" style="1" customWidth="1"/>
    <col min="9734" max="9734" width="20" style="1" customWidth="1"/>
    <col min="9735" max="9984" width="11.42578125" style="1"/>
    <col min="9985" max="9985" width="13.5703125" style="1" customWidth="1"/>
    <col min="9986" max="9986" width="57.42578125" style="1" customWidth="1"/>
    <col min="9987" max="9987" width="8.42578125" style="1" customWidth="1"/>
    <col min="9988" max="9988" width="9" style="1" customWidth="1"/>
    <col min="9989" max="9989" width="10.28515625" style="1" customWidth="1"/>
    <col min="9990" max="9990" width="20" style="1" customWidth="1"/>
    <col min="9991" max="10240" width="11.42578125" style="1"/>
    <col min="10241" max="10241" width="13.5703125" style="1" customWidth="1"/>
    <col min="10242" max="10242" width="57.42578125" style="1" customWidth="1"/>
    <col min="10243" max="10243" width="8.42578125" style="1" customWidth="1"/>
    <col min="10244" max="10244" width="9" style="1" customWidth="1"/>
    <col min="10245" max="10245" width="10.28515625" style="1" customWidth="1"/>
    <col min="10246" max="10246" width="20" style="1" customWidth="1"/>
    <col min="10247" max="10496" width="11.42578125" style="1"/>
    <col min="10497" max="10497" width="13.5703125" style="1" customWidth="1"/>
    <col min="10498" max="10498" width="57.42578125" style="1" customWidth="1"/>
    <col min="10499" max="10499" width="8.42578125" style="1" customWidth="1"/>
    <col min="10500" max="10500" width="9" style="1" customWidth="1"/>
    <col min="10501" max="10501" width="10.28515625" style="1" customWidth="1"/>
    <col min="10502" max="10502" width="20" style="1" customWidth="1"/>
    <col min="10503" max="10752" width="11.42578125" style="1"/>
    <col min="10753" max="10753" width="13.5703125" style="1" customWidth="1"/>
    <col min="10754" max="10754" width="57.42578125" style="1" customWidth="1"/>
    <col min="10755" max="10755" width="8.42578125" style="1" customWidth="1"/>
    <col min="10756" max="10756" width="9" style="1" customWidth="1"/>
    <col min="10757" max="10757" width="10.28515625" style="1" customWidth="1"/>
    <col min="10758" max="10758" width="20" style="1" customWidth="1"/>
    <col min="10759" max="11008" width="11.42578125" style="1"/>
    <col min="11009" max="11009" width="13.5703125" style="1" customWidth="1"/>
    <col min="11010" max="11010" width="57.42578125" style="1" customWidth="1"/>
    <col min="11011" max="11011" width="8.42578125" style="1" customWidth="1"/>
    <col min="11012" max="11012" width="9" style="1" customWidth="1"/>
    <col min="11013" max="11013" width="10.28515625" style="1" customWidth="1"/>
    <col min="11014" max="11014" width="20" style="1" customWidth="1"/>
    <col min="11015" max="11264" width="11.42578125" style="1"/>
    <col min="11265" max="11265" width="13.5703125" style="1" customWidth="1"/>
    <col min="11266" max="11266" width="57.42578125" style="1" customWidth="1"/>
    <col min="11267" max="11267" width="8.42578125" style="1" customWidth="1"/>
    <col min="11268" max="11268" width="9" style="1" customWidth="1"/>
    <col min="11269" max="11269" width="10.28515625" style="1" customWidth="1"/>
    <col min="11270" max="11270" width="20" style="1" customWidth="1"/>
    <col min="11271" max="11520" width="11.42578125" style="1"/>
    <col min="11521" max="11521" width="13.5703125" style="1" customWidth="1"/>
    <col min="11522" max="11522" width="57.42578125" style="1" customWidth="1"/>
    <col min="11523" max="11523" width="8.42578125" style="1" customWidth="1"/>
    <col min="11524" max="11524" width="9" style="1" customWidth="1"/>
    <col min="11525" max="11525" width="10.28515625" style="1" customWidth="1"/>
    <col min="11526" max="11526" width="20" style="1" customWidth="1"/>
    <col min="11527" max="11776" width="11.42578125" style="1"/>
    <col min="11777" max="11777" width="13.5703125" style="1" customWidth="1"/>
    <col min="11778" max="11778" width="57.42578125" style="1" customWidth="1"/>
    <col min="11779" max="11779" width="8.42578125" style="1" customWidth="1"/>
    <col min="11780" max="11780" width="9" style="1" customWidth="1"/>
    <col min="11781" max="11781" width="10.28515625" style="1" customWidth="1"/>
    <col min="11782" max="11782" width="20" style="1" customWidth="1"/>
    <col min="11783" max="12032" width="11.42578125" style="1"/>
    <col min="12033" max="12033" width="13.5703125" style="1" customWidth="1"/>
    <col min="12034" max="12034" width="57.42578125" style="1" customWidth="1"/>
    <col min="12035" max="12035" width="8.42578125" style="1" customWidth="1"/>
    <col min="12036" max="12036" width="9" style="1" customWidth="1"/>
    <col min="12037" max="12037" width="10.28515625" style="1" customWidth="1"/>
    <col min="12038" max="12038" width="20" style="1" customWidth="1"/>
    <col min="12039" max="12288" width="11.42578125" style="1"/>
    <col min="12289" max="12289" width="13.5703125" style="1" customWidth="1"/>
    <col min="12290" max="12290" width="57.42578125" style="1" customWidth="1"/>
    <col min="12291" max="12291" width="8.42578125" style="1" customWidth="1"/>
    <col min="12292" max="12292" width="9" style="1" customWidth="1"/>
    <col min="12293" max="12293" width="10.28515625" style="1" customWidth="1"/>
    <col min="12294" max="12294" width="20" style="1" customWidth="1"/>
    <col min="12295" max="12544" width="11.42578125" style="1"/>
    <col min="12545" max="12545" width="13.5703125" style="1" customWidth="1"/>
    <col min="12546" max="12546" width="57.42578125" style="1" customWidth="1"/>
    <col min="12547" max="12547" width="8.42578125" style="1" customWidth="1"/>
    <col min="12548" max="12548" width="9" style="1" customWidth="1"/>
    <col min="12549" max="12549" width="10.28515625" style="1" customWidth="1"/>
    <col min="12550" max="12550" width="20" style="1" customWidth="1"/>
    <col min="12551" max="12800" width="11.42578125" style="1"/>
    <col min="12801" max="12801" width="13.5703125" style="1" customWidth="1"/>
    <col min="12802" max="12802" width="57.42578125" style="1" customWidth="1"/>
    <col min="12803" max="12803" width="8.42578125" style="1" customWidth="1"/>
    <col min="12804" max="12804" width="9" style="1" customWidth="1"/>
    <col min="12805" max="12805" width="10.28515625" style="1" customWidth="1"/>
    <col min="12806" max="12806" width="20" style="1" customWidth="1"/>
    <col min="12807" max="13056" width="11.42578125" style="1"/>
    <col min="13057" max="13057" width="13.5703125" style="1" customWidth="1"/>
    <col min="13058" max="13058" width="57.42578125" style="1" customWidth="1"/>
    <col min="13059" max="13059" width="8.42578125" style="1" customWidth="1"/>
    <col min="13060" max="13060" width="9" style="1" customWidth="1"/>
    <col min="13061" max="13061" width="10.28515625" style="1" customWidth="1"/>
    <col min="13062" max="13062" width="20" style="1" customWidth="1"/>
    <col min="13063" max="13312" width="11.42578125" style="1"/>
    <col min="13313" max="13313" width="13.5703125" style="1" customWidth="1"/>
    <col min="13314" max="13314" width="57.42578125" style="1" customWidth="1"/>
    <col min="13315" max="13315" width="8.42578125" style="1" customWidth="1"/>
    <col min="13316" max="13316" width="9" style="1" customWidth="1"/>
    <col min="13317" max="13317" width="10.28515625" style="1" customWidth="1"/>
    <col min="13318" max="13318" width="20" style="1" customWidth="1"/>
    <col min="13319" max="13568" width="11.42578125" style="1"/>
    <col min="13569" max="13569" width="13.5703125" style="1" customWidth="1"/>
    <col min="13570" max="13570" width="57.42578125" style="1" customWidth="1"/>
    <col min="13571" max="13571" width="8.42578125" style="1" customWidth="1"/>
    <col min="13572" max="13572" width="9" style="1" customWidth="1"/>
    <col min="13573" max="13573" width="10.28515625" style="1" customWidth="1"/>
    <col min="13574" max="13574" width="20" style="1" customWidth="1"/>
    <col min="13575" max="13824" width="11.42578125" style="1"/>
    <col min="13825" max="13825" width="13.5703125" style="1" customWidth="1"/>
    <col min="13826" max="13826" width="57.42578125" style="1" customWidth="1"/>
    <col min="13827" max="13827" width="8.42578125" style="1" customWidth="1"/>
    <col min="13828" max="13828" width="9" style="1" customWidth="1"/>
    <col min="13829" max="13829" width="10.28515625" style="1" customWidth="1"/>
    <col min="13830" max="13830" width="20" style="1" customWidth="1"/>
    <col min="13831" max="14080" width="11.42578125" style="1"/>
    <col min="14081" max="14081" width="13.5703125" style="1" customWidth="1"/>
    <col min="14082" max="14082" width="57.42578125" style="1" customWidth="1"/>
    <col min="14083" max="14083" width="8.42578125" style="1" customWidth="1"/>
    <col min="14084" max="14084" width="9" style="1" customWidth="1"/>
    <col min="14085" max="14085" width="10.28515625" style="1" customWidth="1"/>
    <col min="14086" max="14086" width="20" style="1" customWidth="1"/>
    <col min="14087" max="14336" width="11.42578125" style="1"/>
    <col min="14337" max="14337" width="13.5703125" style="1" customWidth="1"/>
    <col min="14338" max="14338" width="57.42578125" style="1" customWidth="1"/>
    <col min="14339" max="14339" width="8.42578125" style="1" customWidth="1"/>
    <col min="14340" max="14340" width="9" style="1" customWidth="1"/>
    <col min="14341" max="14341" width="10.28515625" style="1" customWidth="1"/>
    <col min="14342" max="14342" width="20" style="1" customWidth="1"/>
    <col min="14343" max="14592" width="11.42578125" style="1"/>
    <col min="14593" max="14593" width="13.5703125" style="1" customWidth="1"/>
    <col min="14594" max="14594" width="57.42578125" style="1" customWidth="1"/>
    <col min="14595" max="14595" width="8.42578125" style="1" customWidth="1"/>
    <col min="14596" max="14596" width="9" style="1" customWidth="1"/>
    <col min="14597" max="14597" width="10.28515625" style="1" customWidth="1"/>
    <col min="14598" max="14598" width="20" style="1" customWidth="1"/>
    <col min="14599" max="14848" width="11.42578125" style="1"/>
    <col min="14849" max="14849" width="13.5703125" style="1" customWidth="1"/>
    <col min="14850" max="14850" width="57.42578125" style="1" customWidth="1"/>
    <col min="14851" max="14851" width="8.42578125" style="1" customWidth="1"/>
    <col min="14852" max="14852" width="9" style="1" customWidth="1"/>
    <col min="14853" max="14853" width="10.28515625" style="1" customWidth="1"/>
    <col min="14854" max="14854" width="20" style="1" customWidth="1"/>
    <col min="14855" max="15104" width="11.42578125" style="1"/>
    <col min="15105" max="15105" width="13.5703125" style="1" customWidth="1"/>
    <col min="15106" max="15106" width="57.42578125" style="1" customWidth="1"/>
    <col min="15107" max="15107" width="8.42578125" style="1" customWidth="1"/>
    <col min="15108" max="15108" width="9" style="1" customWidth="1"/>
    <col min="15109" max="15109" width="10.28515625" style="1" customWidth="1"/>
    <col min="15110" max="15110" width="20" style="1" customWidth="1"/>
    <col min="15111" max="15360" width="11.42578125" style="1"/>
    <col min="15361" max="15361" width="13.5703125" style="1" customWidth="1"/>
    <col min="15362" max="15362" width="57.42578125" style="1" customWidth="1"/>
    <col min="15363" max="15363" width="8.42578125" style="1" customWidth="1"/>
    <col min="15364" max="15364" width="9" style="1" customWidth="1"/>
    <col min="15365" max="15365" width="10.28515625" style="1" customWidth="1"/>
    <col min="15366" max="15366" width="20" style="1" customWidth="1"/>
    <col min="15367" max="15616" width="11.42578125" style="1"/>
    <col min="15617" max="15617" width="13.5703125" style="1" customWidth="1"/>
    <col min="15618" max="15618" width="57.42578125" style="1" customWidth="1"/>
    <col min="15619" max="15619" width="8.42578125" style="1" customWidth="1"/>
    <col min="15620" max="15620" width="9" style="1" customWidth="1"/>
    <col min="15621" max="15621" width="10.28515625" style="1" customWidth="1"/>
    <col min="15622" max="15622" width="20" style="1" customWidth="1"/>
    <col min="15623" max="15872" width="11.42578125" style="1"/>
    <col min="15873" max="15873" width="13.5703125" style="1" customWidth="1"/>
    <col min="15874" max="15874" width="57.42578125" style="1" customWidth="1"/>
    <col min="15875" max="15875" width="8.42578125" style="1" customWidth="1"/>
    <col min="15876" max="15876" width="9" style="1" customWidth="1"/>
    <col min="15877" max="15877" width="10.28515625" style="1" customWidth="1"/>
    <col min="15878" max="15878" width="20" style="1" customWidth="1"/>
    <col min="15879" max="16128" width="11.42578125" style="1"/>
    <col min="16129" max="16129" width="13.5703125" style="1" customWidth="1"/>
    <col min="16130" max="16130" width="57.42578125" style="1" customWidth="1"/>
    <col min="16131" max="16131" width="8.42578125" style="1" customWidth="1"/>
    <col min="16132" max="16132" width="9" style="1" customWidth="1"/>
    <col min="16133" max="16133" width="10.28515625" style="1" customWidth="1"/>
    <col min="16134" max="16134" width="20" style="1" customWidth="1"/>
    <col min="16135" max="16384" width="11.42578125" style="1"/>
  </cols>
  <sheetData>
    <row r="1" spans="1:8" ht="15.75" customHeight="1">
      <c r="A1" s="232" t="s">
        <v>0</v>
      </c>
      <c r="B1" s="232"/>
      <c r="C1" s="232"/>
      <c r="D1" s="232"/>
      <c r="E1" s="232"/>
      <c r="F1" s="232"/>
      <c r="G1" s="232"/>
      <c r="H1" s="26"/>
    </row>
    <row r="2" spans="1:8" ht="12.95" customHeight="1">
      <c r="A2" s="233" t="s">
        <v>24</v>
      </c>
      <c r="B2" s="233"/>
      <c r="C2" s="233"/>
      <c r="D2" s="233"/>
      <c r="E2" s="233"/>
      <c r="F2" s="233"/>
      <c r="G2" s="233"/>
      <c r="H2" s="26"/>
    </row>
    <row r="3" spans="1:8" ht="12.95" customHeight="1">
      <c r="A3" s="242" t="s">
        <v>32</v>
      </c>
      <c r="B3" s="242"/>
      <c r="C3" s="242"/>
      <c r="D3" s="242"/>
      <c r="E3" s="242"/>
      <c r="F3" s="242"/>
      <c r="G3" s="242"/>
      <c r="H3" s="35"/>
    </row>
    <row r="5" spans="1:8">
      <c r="F5" s="2"/>
    </row>
    <row r="6" spans="1:8">
      <c r="A6" s="11" t="s">
        <v>2</v>
      </c>
      <c r="B6" s="12"/>
      <c r="C6" s="234" t="s">
        <v>25</v>
      </c>
      <c r="D6" s="235"/>
      <c r="E6" s="236"/>
      <c r="F6" s="13" t="s">
        <v>4</v>
      </c>
      <c r="G6" s="14"/>
    </row>
    <row r="7" spans="1:8">
      <c r="A7" s="15" t="s">
        <v>6</v>
      </c>
      <c r="B7" s="237" t="s">
        <v>327</v>
      </c>
      <c r="C7" s="239" t="s">
        <v>26</v>
      </c>
      <c r="D7" s="240"/>
      <c r="E7" s="241"/>
      <c r="G7" s="16" t="s">
        <v>5</v>
      </c>
    </row>
    <row r="8" spans="1:8" ht="43.5" customHeight="1">
      <c r="A8" s="15"/>
      <c r="B8" s="238"/>
      <c r="C8" s="15"/>
      <c r="E8" s="17"/>
      <c r="G8" s="18" t="s">
        <v>7</v>
      </c>
    </row>
    <row r="9" spans="1:8">
      <c r="A9" s="243" t="s">
        <v>8</v>
      </c>
      <c r="B9" s="244"/>
      <c r="C9" s="245" t="s">
        <v>9</v>
      </c>
      <c r="D9" s="246"/>
      <c r="E9" s="5" t="s">
        <v>10</v>
      </c>
      <c r="F9" s="12"/>
      <c r="G9" s="19" t="s">
        <v>11</v>
      </c>
    </row>
    <row r="10" spans="1:8">
      <c r="A10" s="20"/>
      <c r="B10" s="2"/>
      <c r="C10" s="247"/>
      <c r="D10" s="248"/>
      <c r="E10" s="7" t="s">
        <v>12</v>
      </c>
      <c r="F10" s="21"/>
      <c r="G10" s="9" t="s">
        <v>31</v>
      </c>
    </row>
    <row r="11" spans="1:8" ht="15.75" customHeight="1">
      <c r="A11" s="249" t="s">
        <v>27</v>
      </c>
      <c r="B11" s="250"/>
      <c r="C11" s="250"/>
      <c r="D11" s="250"/>
      <c r="E11" s="250"/>
      <c r="F11" s="250"/>
      <c r="G11" s="251"/>
    </row>
    <row r="12" spans="1:8">
      <c r="A12" s="252"/>
      <c r="B12" s="253"/>
      <c r="C12" s="253"/>
      <c r="D12" s="253"/>
      <c r="E12" s="253"/>
      <c r="F12" s="253"/>
      <c r="G12" s="254"/>
    </row>
    <row r="13" spans="1:8">
      <c r="A13" s="255" t="s">
        <v>14</v>
      </c>
      <c r="B13" s="258" t="s">
        <v>28</v>
      </c>
      <c r="C13" s="261" t="s">
        <v>20</v>
      </c>
      <c r="D13" s="262"/>
      <c r="E13" s="262"/>
      <c r="F13" s="262"/>
      <c r="G13" s="263"/>
    </row>
    <row r="14" spans="1:8">
      <c r="A14" s="256"/>
      <c r="B14" s="259"/>
      <c r="C14" s="264"/>
      <c r="D14" s="265"/>
      <c r="E14" s="265"/>
      <c r="F14" s="265"/>
      <c r="G14" s="266"/>
    </row>
    <row r="15" spans="1:8" ht="9.75" customHeight="1">
      <c r="A15" s="257"/>
      <c r="B15" s="260"/>
      <c r="C15" s="267"/>
      <c r="D15" s="268"/>
      <c r="E15" s="268"/>
      <c r="F15" s="268"/>
      <c r="G15" s="269"/>
    </row>
    <row r="16" spans="1:8">
      <c r="A16" s="157"/>
      <c r="B16" s="158" t="s">
        <v>317</v>
      </c>
      <c r="C16" s="228"/>
      <c r="D16" s="229"/>
      <c r="E16" s="229"/>
      <c r="F16" s="229"/>
      <c r="G16" s="229"/>
    </row>
    <row r="17" spans="1:9" s="23" customFormat="1">
      <c r="A17" s="27"/>
      <c r="B17" s="28" t="s">
        <v>105</v>
      </c>
      <c r="C17" s="30"/>
      <c r="D17" s="31"/>
      <c r="E17" s="31"/>
      <c r="F17" s="31"/>
      <c r="G17" s="160">
        <f>CATÁLOGO!H36</f>
        <v>0</v>
      </c>
      <c r="H17" s="22"/>
      <c r="I17" s="22"/>
    </row>
    <row r="18" spans="1:9" s="23" customFormat="1">
      <c r="A18" s="27"/>
      <c r="B18" s="28" t="s">
        <v>38</v>
      </c>
      <c r="C18" s="30"/>
      <c r="D18" s="31"/>
      <c r="E18" s="31"/>
      <c r="F18" s="31"/>
      <c r="G18" s="160">
        <f>CATÁLOGO!H40</f>
        <v>0</v>
      </c>
      <c r="H18" s="22"/>
      <c r="I18" s="22"/>
    </row>
    <row r="19" spans="1:9" s="23" customFormat="1">
      <c r="A19" s="27"/>
      <c r="B19" s="28" t="s">
        <v>39</v>
      </c>
      <c r="C19" s="30"/>
      <c r="D19" s="31"/>
      <c r="E19" s="31"/>
      <c r="F19" s="31"/>
      <c r="G19" s="160">
        <f>CATÁLOGO!H43</f>
        <v>0</v>
      </c>
      <c r="H19" s="22"/>
      <c r="I19" s="22"/>
    </row>
    <row r="20" spans="1:9" s="23" customFormat="1">
      <c r="A20" s="27"/>
      <c r="B20" s="28" t="s">
        <v>152</v>
      </c>
      <c r="C20" s="32"/>
      <c r="D20" s="33"/>
      <c r="E20" s="33"/>
      <c r="F20" s="33"/>
      <c r="G20" s="161">
        <f>CATÁLOGO!H56</f>
        <v>0</v>
      </c>
    </row>
    <row r="21" spans="1:9" s="23" customFormat="1">
      <c r="A21" s="27"/>
      <c r="B21" s="28" t="s">
        <v>162</v>
      </c>
      <c r="C21" s="30"/>
      <c r="D21" s="31"/>
      <c r="E21" s="31"/>
      <c r="F21" s="31"/>
      <c r="G21" s="160">
        <f>CATÁLOGO!H69</f>
        <v>0</v>
      </c>
      <c r="H21" s="22"/>
      <c r="I21" s="22"/>
    </row>
    <row r="22" spans="1:9" s="23" customFormat="1">
      <c r="A22" s="27"/>
      <c r="B22" s="28" t="s">
        <v>318</v>
      </c>
      <c r="C22" s="30"/>
      <c r="D22" s="31"/>
      <c r="E22" s="31"/>
      <c r="F22" s="31"/>
      <c r="G22" s="160">
        <f>CATÁLOGO!H80</f>
        <v>0</v>
      </c>
      <c r="H22" s="22"/>
      <c r="I22" s="22"/>
    </row>
    <row r="23" spans="1:9" s="23" customFormat="1">
      <c r="A23" s="27"/>
      <c r="B23" s="28" t="s">
        <v>319</v>
      </c>
      <c r="C23" s="30"/>
      <c r="D23" s="31"/>
      <c r="E23" s="31"/>
      <c r="F23" s="31"/>
      <c r="G23" s="160">
        <f>CATÁLOGO!H92</f>
        <v>0</v>
      </c>
      <c r="H23" s="22"/>
      <c r="I23" s="22"/>
    </row>
    <row r="24" spans="1:9" s="23" customFormat="1">
      <c r="A24" s="27"/>
      <c r="B24" s="28" t="s">
        <v>172</v>
      </c>
      <c r="C24" s="30"/>
      <c r="D24" s="31"/>
      <c r="E24" s="31"/>
      <c r="F24" s="31"/>
      <c r="G24" s="160">
        <f>CATÁLOGO!H102</f>
        <v>0</v>
      </c>
      <c r="H24" s="22"/>
      <c r="I24" s="22"/>
    </row>
    <row r="25" spans="1:9" s="23" customFormat="1">
      <c r="A25" s="27"/>
      <c r="B25" s="28" t="s">
        <v>176</v>
      </c>
      <c r="C25" s="30"/>
      <c r="D25" s="31"/>
      <c r="E25" s="31"/>
      <c r="F25" s="31"/>
      <c r="G25" s="160">
        <f>CATÁLOGO!H113</f>
        <v>0</v>
      </c>
      <c r="H25" s="22"/>
      <c r="I25" s="22"/>
    </row>
    <row r="26" spans="1:9" s="23" customFormat="1">
      <c r="A26" s="27"/>
      <c r="B26" s="28" t="s">
        <v>178</v>
      </c>
      <c r="C26" s="30"/>
      <c r="D26" s="31"/>
      <c r="E26" s="31"/>
      <c r="F26" s="31"/>
      <c r="G26" s="160">
        <f>CATÁLOGO!H117</f>
        <v>0</v>
      </c>
      <c r="H26" s="22"/>
      <c r="I26" s="22"/>
    </row>
    <row r="27" spans="1:9" s="23" customFormat="1">
      <c r="A27" s="27"/>
      <c r="B27" s="28" t="s">
        <v>179</v>
      </c>
      <c r="C27" s="30"/>
      <c r="D27" s="31"/>
      <c r="E27" s="31"/>
      <c r="F27" s="31"/>
      <c r="G27" s="160">
        <f>CATÁLOGO!H127</f>
        <v>0</v>
      </c>
      <c r="H27" s="22"/>
      <c r="I27" s="22"/>
    </row>
    <row r="28" spans="1:9" s="23" customFormat="1">
      <c r="A28" s="27"/>
      <c r="B28" s="28" t="str">
        <f>IFERROR(VLOOKUP(A28,CATÁLOGO!$A$331:$C$1022,3,FALSE),"")</f>
        <v/>
      </c>
      <c r="C28" s="30"/>
      <c r="D28" s="31"/>
      <c r="E28" s="31"/>
      <c r="F28" s="159" t="s">
        <v>320</v>
      </c>
      <c r="G28" s="162">
        <f>SUM(G17:G27)</f>
        <v>0</v>
      </c>
      <c r="H28" s="22"/>
      <c r="I28" s="22"/>
    </row>
    <row r="29" spans="1:9" s="23" customFormat="1">
      <c r="A29" s="157"/>
      <c r="B29" s="163" t="s">
        <v>321</v>
      </c>
      <c r="C29" s="230"/>
      <c r="D29" s="231"/>
      <c r="E29" s="231"/>
      <c r="F29" s="231"/>
      <c r="G29" s="231"/>
      <c r="H29" s="22"/>
      <c r="I29" s="22"/>
    </row>
    <row r="30" spans="1:9" s="23" customFormat="1" ht="11.25" customHeight="1">
      <c r="A30" s="27"/>
      <c r="B30" s="164" t="s">
        <v>322</v>
      </c>
      <c r="C30" s="32"/>
      <c r="D30" s="33"/>
      <c r="E30" s="33"/>
      <c r="F30" s="33"/>
      <c r="G30" s="29"/>
    </row>
    <row r="31" spans="1:9" s="23" customFormat="1">
      <c r="A31" s="27"/>
      <c r="B31" s="28" t="s">
        <v>124</v>
      </c>
      <c r="C31" s="30"/>
      <c r="D31" s="31"/>
      <c r="E31" s="31"/>
      <c r="F31" s="31"/>
      <c r="G31" s="160">
        <f>CATÁLOGO!H176</f>
        <v>0</v>
      </c>
      <c r="H31" s="22"/>
      <c r="I31" s="22"/>
    </row>
    <row r="32" spans="1:9" s="23" customFormat="1" ht="11.25" customHeight="1">
      <c r="A32" s="27"/>
      <c r="B32" s="28" t="s">
        <v>74</v>
      </c>
      <c r="C32" s="32"/>
      <c r="D32" s="33"/>
      <c r="E32" s="33"/>
      <c r="F32" s="33"/>
      <c r="G32" s="160">
        <f>CATÁLOGO!H228</f>
        <v>0</v>
      </c>
    </row>
    <row r="33" spans="1:9" s="23" customFormat="1" ht="12" customHeight="1">
      <c r="A33" s="34"/>
      <c r="B33" s="28" t="s">
        <v>118</v>
      </c>
      <c r="C33" s="32"/>
      <c r="D33" s="33"/>
      <c r="E33" s="33"/>
      <c r="F33" s="33"/>
      <c r="G33" s="160">
        <f>CATÁLOGO!H299</f>
        <v>0</v>
      </c>
    </row>
    <row r="34" spans="1:9" s="23" customFormat="1" ht="11.25" customHeight="1">
      <c r="A34" s="27"/>
      <c r="B34" s="28" t="s">
        <v>323</v>
      </c>
      <c r="C34" s="32"/>
      <c r="D34" s="33"/>
      <c r="E34" s="33"/>
      <c r="F34" s="33"/>
      <c r="G34" s="160">
        <f>CATÁLOGO!H324</f>
        <v>0</v>
      </c>
    </row>
    <row r="35" spans="1:9" s="23" customFormat="1" ht="11.25" customHeight="1">
      <c r="A35" s="27"/>
      <c r="B35" s="28" t="s">
        <v>104</v>
      </c>
      <c r="C35" s="32"/>
      <c r="D35" s="33"/>
      <c r="E35" s="33"/>
      <c r="F35" s="33"/>
      <c r="G35" s="160">
        <f>CATÁLOGO!H327</f>
        <v>0</v>
      </c>
    </row>
    <row r="36" spans="1:9" s="23" customFormat="1" ht="11.25" customHeight="1">
      <c r="A36" s="27"/>
      <c r="B36" s="28" t="str">
        <f>IFERROR(VLOOKUP(A36,CATÁLOGO!$A$331:$C$1022,3,FALSE),"")</f>
        <v/>
      </c>
      <c r="C36" s="32"/>
      <c r="D36" s="33"/>
      <c r="E36" s="33"/>
      <c r="F36" s="159" t="s">
        <v>320</v>
      </c>
      <c r="G36" s="162">
        <f>SUM(G31:G35)</f>
        <v>0</v>
      </c>
    </row>
    <row r="37" spans="1:9" s="23" customFormat="1" ht="11.25" customHeight="1">
      <c r="A37" s="157"/>
      <c r="B37" s="158" t="s">
        <v>324</v>
      </c>
      <c r="C37" s="228"/>
      <c r="D37" s="229"/>
      <c r="E37" s="229"/>
      <c r="F37" s="229"/>
      <c r="G37" s="229"/>
    </row>
    <row r="38" spans="1:9" s="23" customFormat="1" ht="11.25" customHeight="1">
      <c r="A38" s="27"/>
      <c r="B38" s="164" t="s">
        <v>325</v>
      </c>
      <c r="C38" s="32"/>
      <c r="D38" s="33"/>
      <c r="E38" s="33"/>
      <c r="F38" s="33"/>
      <c r="G38" s="29"/>
    </row>
    <row r="39" spans="1:9" s="23" customFormat="1" ht="11.25" customHeight="1">
      <c r="A39" s="27"/>
      <c r="B39" s="28" t="s">
        <v>122</v>
      </c>
      <c r="C39" s="32"/>
      <c r="D39" s="33"/>
      <c r="E39" s="33"/>
      <c r="F39" s="33"/>
      <c r="G39" s="160">
        <f>CATÁLOGO!H136</f>
        <v>0</v>
      </c>
    </row>
    <row r="40" spans="1:9" s="23" customFormat="1" ht="11.25" customHeight="1">
      <c r="A40" s="27"/>
      <c r="B40" s="28"/>
      <c r="C40" s="32"/>
      <c r="D40" s="33"/>
      <c r="E40" s="33"/>
      <c r="F40" s="159" t="s">
        <v>320</v>
      </c>
      <c r="G40" s="162">
        <f>SUM(G39)</f>
        <v>0</v>
      </c>
    </row>
    <row r="41" spans="1:9" s="23" customFormat="1" ht="11.25" customHeight="1">
      <c r="A41" s="27"/>
      <c r="B41" s="28"/>
      <c r="C41" s="32"/>
      <c r="D41" s="33"/>
      <c r="E41" s="33"/>
      <c r="F41" s="33"/>
      <c r="G41" s="29"/>
    </row>
    <row r="42" spans="1:9" s="23" customFormat="1" ht="11.25" customHeight="1">
      <c r="A42" s="27"/>
      <c r="B42" s="28"/>
      <c r="C42" s="32"/>
      <c r="D42" s="33"/>
      <c r="E42" s="33"/>
      <c r="F42" s="33"/>
      <c r="G42" s="29"/>
    </row>
    <row r="43" spans="1:9" s="23" customFormat="1">
      <c r="A43" s="24"/>
      <c r="B43" s="165" t="s">
        <v>29</v>
      </c>
      <c r="C43" s="166"/>
      <c r="D43" s="167"/>
      <c r="E43" s="167"/>
      <c r="F43" s="167"/>
      <c r="G43" s="168">
        <f>SUM(G28+G36+G40)</f>
        <v>0</v>
      </c>
      <c r="I43" s="170"/>
    </row>
    <row r="44" spans="1:9" s="23" customFormat="1" ht="11.25">
      <c r="A44" s="24"/>
      <c r="B44" s="165" t="s">
        <v>30</v>
      </c>
      <c r="C44" s="166"/>
      <c r="D44" s="167"/>
      <c r="E44" s="167"/>
      <c r="F44" s="167"/>
      <c r="G44" s="169"/>
    </row>
    <row r="45" spans="1:9" s="23" customFormat="1" ht="11.25">
      <c r="A45" s="25"/>
    </row>
    <row r="46" spans="1:9" s="23" customFormat="1" ht="11.25">
      <c r="A46" s="25"/>
    </row>
    <row r="47" spans="1:9" s="23" customFormat="1" ht="11.25">
      <c r="A47" s="25"/>
    </row>
    <row r="48" spans="1:9" s="23" customFormat="1" ht="11.25">
      <c r="A48" s="25"/>
    </row>
    <row r="49" spans="1:1" s="23" customFormat="1" ht="11.25">
      <c r="A49" s="25"/>
    </row>
    <row r="50" spans="1:1" s="23" customFormat="1" ht="11.25">
      <c r="A50" s="25"/>
    </row>
    <row r="51" spans="1:1" s="23" customFormat="1" ht="11.25">
      <c r="A51" s="25"/>
    </row>
    <row r="52" spans="1:1" s="23" customFormat="1" ht="11.25">
      <c r="A52" s="25"/>
    </row>
    <row r="53" spans="1:1" s="23" customFormat="1" ht="11.25">
      <c r="A53" s="25"/>
    </row>
    <row r="54" spans="1:1" s="23" customFormat="1" ht="11.25">
      <c r="A54" s="25"/>
    </row>
    <row r="55" spans="1:1" s="23" customFormat="1" ht="11.25">
      <c r="A55" s="25"/>
    </row>
    <row r="56" spans="1:1" s="23" customFormat="1" ht="11.25">
      <c r="A56" s="25"/>
    </row>
    <row r="57" spans="1:1" s="23" customFormat="1" ht="11.25">
      <c r="A57" s="25"/>
    </row>
    <row r="58" spans="1:1" s="23" customFormat="1" ht="11.25">
      <c r="A58" s="25"/>
    </row>
    <row r="59" spans="1:1" s="23" customFormat="1" ht="11.25">
      <c r="A59" s="25"/>
    </row>
    <row r="60" spans="1:1" s="23" customFormat="1" ht="11.25">
      <c r="A60" s="25"/>
    </row>
    <row r="61" spans="1:1" s="23" customFormat="1" ht="11.25">
      <c r="A61" s="25"/>
    </row>
    <row r="62" spans="1:1" s="23" customFormat="1" ht="11.25">
      <c r="A62" s="25"/>
    </row>
    <row r="63" spans="1:1" s="23" customFormat="1" ht="11.25">
      <c r="A63" s="25"/>
    </row>
    <row r="64" spans="1:1" s="23" customFormat="1" ht="11.25">
      <c r="A64" s="25"/>
    </row>
    <row r="65" spans="1:1" s="23" customFormat="1" ht="11.25">
      <c r="A65" s="25"/>
    </row>
    <row r="66" spans="1:1" s="23" customFormat="1" ht="11.25">
      <c r="A66" s="25"/>
    </row>
    <row r="67" spans="1:1" s="23" customFormat="1" ht="11.25">
      <c r="A67" s="25"/>
    </row>
    <row r="68" spans="1:1" s="23" customFormat="1" ht="11.25">
      <c r="A68" s="25"/>
    </row>
    <row r="69" spans="1:1" s="23" customFormat="1" ht="11.25">
      <c r="A69" s="25"/>
    </row>
    <row r="70" spans="1:1" s="23" customFormat="1" ht="11.25">
      <c r="A70" s="25"/>
    </row>
    <row r="71" spans="1:1" s="23" customFormat="1" ht="11.25">
      <c r="A71" s="25"/>
    </row>
    <row r="72" spans="1:1" s="23" customFormat="1" ht="11.25">
      <c r="A72" s="25"/>
    </row>
    <row r="73" spans="1:1" s="23" customFormat="1" ht="11.25">
      <c r="A73" s="25"/>
    </row>
    <row r="74" spans="1:1" s="23" customFormat="1" ht="11.25">
      <c r="A74" s="25"/>
    </row>
    <row r="75" spans="1:1" s="23" customFormat="1" ht="11.25">
      <c r="A75" s="25"/>
    </row>
    <row r="76" spans="1:1" s="23" customFormat="1" ht="11.25">
      <c r="A76" s="25"/>
    </row>
    <row r="77" spans="1:1" s="23" customFormat="1" ht="11.25">
      <c r="A77" s="25"/>
    </row>
    <row r="78" spans="1:1" s="23" customFormat="1" ht="11.25">
      <c r="A78" s="25"/>
    </row>
    <row r="79" spans="1:1" s="23" customFormat="1" ht="11.25">
      <c r="A79" s="25"/>
    </row>
    <row r="80" spans="1:1" s="23" customFormat="1" ht="11.25">
      <c r="A80" s="25"/>
    </row>
    <row r="81" spans="1:1" s="23" customFormat="1" ht="11.25">
      <c r="A81" s="25"/>
    </row>
    <row r="82" spans="1:1" s="23" customFormat="1" ht="11.25">
      <c r="A82" s="25"/>
    </row>
    <row r="83" spans="1:1" s="23" customFormat="1" ht="11.25">
      <c r="A83" s="25"/>
    </row>
    <row r="84" spans="1:1" s="23" customFormat="1" ht="11.25">
      <c r="A84" s="25"/>
    </row>
    <row r="85" spans="1:1" s="23" customFormat="1" ht="11.25">
      <c r="A85" s="25"/>
    </row>
    <row r="86" spans="1:1" s="23" customFormat="1" ht="11.25">
      <c r="A86" s="25"/>
    </row>
    <row r="87" spans="1:1" s="23" customFormat="1" ht="11.25">
      <c r="A87" s="25"/>
    </row>
    <row r="88" spans="1:1" s="23" customFormat="1" ht="11.25">
      <c r="A88" s="25"/>
    </row>
    <row r="89" spans="1:1" s="23" customFormat="1" ht="11.25">
      <c r="A89" s="25"/>
    </row>
    <row r="90" spans="1:1" s="23" customFormat="1" ht="11.25">
      <c r="A90" s="25"/>
    </row>
    <row r="91" spans="1:1" s="23" customFormat="1" ht="11.25">
      <c r="A91" s="25"/>
    </row>
    <row r="92" spans="1:1" s="23" customFormat="1" ht="11.25"/>
    <row r="93" spans="1:1" s="23" customFormat="1" ht="11.25"/>
    <row r="94" spans="1:1" s="23" customFormat="1" ht="11.25"/>
    <row r="95" spans="1:1" s="23" customFormat="1" ht="11.25"/>
    <row r="96" spans="1:1" s="23" customFormat="1" ht="11.25"/>
    <row r="97" s="23" customFormat="1" ht="11.25"/>
    <row r="98" s="23" customFormat="1" ht="11.25"/>
    <row r="99" s="23" customFormat="1" ht="11.25"/>
    <row r="100" s="23" customFormat="1" ht="11.25"/>
    <row r="101" s="23" customFormat="1" ht="11.25"/>
    <row r="102" s="23" customFormat="1" ht="11.25"/>
    <row r="103" s="23" customFormat="1" ht="11.25"/>
    <row r="104" s="23" customFormat="1" ht="11.25"/>
    <row r="105" s="23" customFormat="1" ht="11.25"/>
    <row r="106" s="23" customFormat="1" ht="11.25"/>
    <row r="107" s="23" customFormat="1" ht="11.25"/>
    <row r="108" s="23" customFormat="1" ht="11.25"/>
    <row r="109" s="23" customFormat="1" ht="11.25"/>
    <row r="110" s="23" customFormat="1" ht="11.25"/>
    <row r="111" s="23" customFormat="1" ht="11.25"/>
    <row r="112" s="23" customFormat="1" ht="11.25"/>
    <row r="113" s="23" customFormat="1" ht="11.25"/>
    <row r="114" s="23" customFormat="1" ht="11.25"/>
    <row r="115" s="23" customFormat="1" ht="11.25"/>
    <row r="116" s="23" customFormat="1" ht="11.25"/>
    <row r="117" s="23" customFormat="1" ht="11.25"/>
    <row r="118" s="23" customFormat="1" ht="11.25"/>
    <row r="119" s="23" customFormat="1" ht="11.25"/>
    <row r="120" s="23" customFormat="1" ht="11.25"/>
    <row r="121" s="23" customFormat="1" ht="11.25"/>
    <row r="122" s="23" customFormat="1" ht="11.25"/>
    <row r="123" s="23" customFormat="1" ht="11.25"/>
    <row r="124" s="23" customFormat="1" ht="11.25"/>
    <row r="125" s="23" customFormat="1" ht="11.25"/>
    <row r="126" s="23" customFormat="1" ht="11.25"/>
    <row r="127" s="23" customFormat="1" ht="11.25"/>
    <row r="128" s="23" customFormat="1" ht="11.25"/>
    <row r="129" s="23" customFormat="1" ht="11.25"/>
    <row r="130" s="23" customFormat="1" ht="11.25"/>
    <row r="131" s="23" customFormat="1" ht="11.25"/>
    <row r="132" s="23" customFormat="1" ht="11.25"/>
    <row r="133" s="23" customFormat="1" ht="11.25"/>
    <row r="134" s="23" customFormat="1" ht="11.25"/>
    <row r="135" s="23" customFormat="1" ht="11.25"/>
    <row r="136" s="23" customFormat="1" ht="11.25"/>
    <row r="137" s="23" customFormat="1" ht="11.25"/>
    <row r="138" s="23" customFormat="1" ht="11.25"/>
    <row r="139" s="23" customFormat="1" ht="11.25"/>
    <row r="140" s="23" customFormat="1" ht="11.25"/>
    <row r="141" s="23" customFormat="1" ht="11.25"/>
    <row r="142" s="23" customFormat="1" ht="11.25"/>
    <row r="143" s="23" customFormat="1" ht="11.25"/>
    <row r="144" s="23" customFormat="1" ht="11.25"/>
    <row r="145" s="23" customFormat="1" ht="11.25"/>
    <row r="146" s="23" customFormat="1" ht="11.25"/>
    <row r="147" s="23" customFormat="1" ht="11.25"/>
    <row r="148" s="23" customFormat="1" ht="11.25"/>
    <row r="149" s="23" customFormat="1" ht="11.25"/>
    <row r="150" s="23" customFormat="1" ht="11.25"/>
    <row r="151" s="23" customFormat="1" ht="11.25"/>
    <row r="152" s="23" customFormat="1" ht="11.25"/>
    <row r="153" s="23" customFormat="1" ht="11.25"/>
    <row r="154" s="23" customFormat="1" ht="11.25"/>
    <row r="155" s="23" customFormat="1" ht="11.25"/>
    <row r="156" s="23" customFormat="1" ht="11.25"/>
    <row r="157" s="23" customFormat="1" ht="11.25"/>
    <row r="158" s="23" customFormat="1" ht="11.25"/>
    <row r="159" s="23" customFormat="1" ht="11.25"/>
    <row r="160" s="23" customFormat="1" ht="11.25"/>
    <row r="161" s="23" customFormat="1" ht="11.25"/>
    <row r="162" s="23" customFormat="1" ht="11.25"/>
    <row r="163" s="23" customFormat="1" ht="11.25"/>
    <row r="164" s="23" customFormat="1" ht="11.25"/>
    <row r="165" s="23" customFormat="1" ht="11.25"/>
    <row r="166" s="23" customFormat="1" ht="11.25"/>
    <row r="167" s="23" customFormat="1" ht="11.25"/>
    <row r="168" s="23" customFormat="1" ht="11.25"/>
    <row r="169" s="23" customFormat="1" ht="11.25"/>
    <row r="170" s="23" customFormat="1" ht="11.25"/>
    <row r="171" s="23" customFormat="1" ht="11.25"/>
    <row r="172" s="23" customFormat="1" ht="11.25"/>
    <row r="173" s="23" customFormat="1" ht="11.25"/>
    <row r="174" s="23" customFormat="1" ht="11.25"/>
    <row r="175" s="23" customFormat="1" ht="11.25"/>
    <row r="176" s="23" customFormat="1" ht="11.25"/>
    <row r="177" s="23" customFormat="1" ht="11.25"/>
    <row r="178" s="23" customFormat="1" ht="11.25"/>
    <row r="179" s="23" customFormat="1" ht="11.25"/>
    <row r="180" s="23" customFormat="1" ht="11.25"/>
    <row r="181" s="23" customFormat="1" ht="11.25"/>
    <row r="182" s="23" customFormat="1" ht="11.25"/>
    <row r="183" s="23" customFormat="1" ht="11.25"/>
    <row r="184" s="23" customFormat="1" ht="11.25"/>
    <row r="185" s="23" customFormat="1" ht="11.25"/>
    <row r="186" s="23" customFormat="1" ht="11.25"/>
    <row r="187" s="23" customFormat="1" ht="11.25"/>
    <row r="188" s="23" customFormat="1" ht="11.25"/>
    <row r="189" s="23" customFormat="1" ht="11.25"/>
    <row r="190" s="23" customFormat="1" ht="11.25"/>
    <row r="191" s="23" customFormat="1" ht="11.25"/>
    <row r="192" s="23" customFormat="1" ht="11.25"/>
    <row r="193" s="23" customFormat="1" ht="11.25"/>
    <row r="194" s="23" customFormat="1" ht="11.25"/>
    <row r="195" s="23" customFormat="1" ht="11.25"/>
    <row r="196" s="23" customFormat="1" ht="11.25"/>
    <row r="197" s="23" customFormat="1" ht="11.25"/>
    <row r="198" s="23" customFormat="1" ht="11.25"/>
    <row r="199" s="23" customFormat="1" ht="11.25"/>
    <row r="200" s="23" customFormat="1" ht="11.25"/>
    <row r="201" s="23" customFormat="1" ht="11.25"/>
    <row r="202" s="23" customFormat="1" ht="11.25"/>
    <row r="203" s="23" customFormat="1" ht="11.25"/>
    <row r="204" s="23" customFormat="1" ht="11.25"/>
    <row r="205" s="23" customFormat="1" ht="11.25"/>
    <row r="206" s="23" customFormat="1" ht="11.25"/>
    <row r="207" s="23" customFormat="1" ht="11.25"/>
    <row r="208" s="23" customFormat="1" ht="11.25"/>
    <row r="209" s="23" customFormat="1" ht="11.25"/>
    <row r="210" s="23" customFormat="1" ht="11.25"/>
    <row r="211" s="23" customFormat="1" ht="11.25"/>
    <row r="212" s="23" customFormat="1" ht="11.25"/>
    <row r="213" s="23" customFormat="1" ht="11.25"/>
    <row r="214" s="23" customFormat="1" ht="11.25"/>
    <row r="215" s="23" customFormat="1" ht="11.25"/>
    <row r="216" s="23" customFormat="1" ht="11.25"/>
    <row r="217" s="23" customFormat="1" ht="11.25"/>
    <row r="218" s="23" customFormat="1" ht="11.25"/>
    <row r="219" s="23" customFormat="1" ht="11.25"/>
    <row r="220" s="23" customFormat="1" ht="11.25"/>
    <row r="221" s="23" customFormat="1" ht="11.25"/>
    <row r="222" s="23" customFormat="1" ht="11.25"/>
    <row r="223" s="23" customFormat="1" ht="11.25"/>
    <row r="224" s="23" customFormat="1" ht="11.25"/>
    <row r="225" s="23" customFormat="1" ht="11.25"/>
    <row r="226" s="23" customFormat="1" ht="11.25"/>
    <row r="227" s="23" customFormat="1" ht="11.25"/>
    <row r="228" s="23" customFormat="1" ht="11.25"/>
    <row r="229" s="23" customFormat="1" ht="11.25"/>
    <row r="230" s="23" customFormat="1" ht="11.25"/>
    <row r="231" s="23" customFormat="1" ht="11.25"/>
    <row r="232" s="23" customFormat="1" ht="11.25"/>
    <row r="233" s="23" customFormat="1" ht="11.25"/>
    <row r="234" s="23" customFormat="1" ht="11.25"/>
    <row r="235" s="23" customFormat="1" ht="11.25"/>
    <row r="236" s="23" customFormat="1" ht="11.25"/>
    <row r="237" s="23" customFormat="1" ht="11.25"/>
    <row r="238" s="23" customFormat="1" ht="11.25"/>
    <row r="239" s="23" customFormat="1" ht="11.25"/>
    <row r="240" s="23" customFormat="1" ht="11.25"/>
    <row r="241" s="23" customFormat="1" ht="11.25"/>
    <row r="242" s="23" customFormat="1" ht="11.25"/>
    <row r="243" s="23" customFormat="1" ht="11.25"/>
    <row r="244" s="23" customFormat="1" ht="11.25"/>
    <row r="245" s="23" customFormat="1" ht="11.25"/>
    <row r="246" s="23" customFormat="1" ht="11.25"/>
    <row r="247" s="23" customFormat="1" ht="11.25"/>
    <row r="248" s="23" customFormat="1" ht="11.25"/>
    <row r="249" s="23" customFormat="1" ht="11.25"/>
    <row r="250" s="23" customFormat="1" ht="11.25"/>
    <row r="251" s="23" customFormat="1" ht="11.25"/>
    <row r="252" s="23" customFormat="1" ht="11.25"/>
    <row r="253" s="23" customFormat="1" ht="11.25"/>
    <row r="254" s="23" customFormat="1" ht="11.25"/>
    <row r="255" s="23" customFormat="1" ht="11.25"/>
    <row r="256" s="23" customFormat="1" ht="11.25"/>
    <row r="257" s="23" customFormat="1" ht="11.25"/>
    <row r="258" s="23" customFormat="1" ht="11.25"/>
    <row r="259" s="23" customFormat="1" ht="11.25"/>
    <row r="260" s="23" customFormat="1" ht="11.25"/>
    <row r="261" s="23" customFormat="1" ht="11.25"/>
    <row r="262" s="23" customFormat="1" ht="11.25"/>
    <row r="263" s="23" customFormat="1" ht="11.25"/>
    <row r="264" s="23" customFormat="1" ht="11.25"/>
    <row r="265" s="23" customFormat="1" ht="11.25"/>
    <row r="266" s="23" customFormat="1" ht="11.25"/>
    <row r="267" s="23" customFormat="1" ht="11.25"/>
    <row r="268" s="23" customFormat="1" ht="11.25"/>
    <row r="269" s="23" customFormat="1" ht="11.25"/>
    <row r="270" s="23" customFormat="1" ht="11.25"/>
    <row r="271" s="23" customFormat="1" ht="11.25"/>
    <row r="272" s="23" customFormat="1" ht="11.25"/>
    <row r="273" s="23" customFormat="1" ht="11.25"/>
    <row r="274" s="23" customFormat="1" ht="11.25"/>
    <row r="275" s="23" customFormat="1" ht="11.25"/>
    <row r="276" s="23" customFormat="1" ht="11.25"/>
    <row r="277" s="23" customFormat="1" ht="11.25"/>
    <row r="278" s="23" customFormat="1" ht="11.25"/>
    <row r="279" s="23" customFormat="1" ht="11.25"/>
    <row r="280" s="23" customFormat="1" ht="11.25"/>
    <row r="281" s="23" customFormat="1" ht="11.25"/>
    <row r="282" s="23" customFormat="1" ht="11.25"/>
    <row r="283" s="23" customFormat="1" ht="11.25"/>
    <row r="284" s="23" customFormat="1" ht="11.25"/>
    <row r="285" s="23" customFormat="1" ht="11.25"/>
    <row r="286" s="23" customFormat="1" ht="11.25"/>
    <row r="287" s="23" customFormat="1" ht="11.25"/>
    <row r="288" s="23" customFormat="1" ht="11.25"/>
    <row r="289" s="23" customFormat="1" ht="11.25"/>
    <row r="290" s="23" customFormat="1" ht="11.25"/>
    <row r="291" s="23" customFormat="1" ht="11.25"/>
    <row r="292" s="23" customFormat="1" ht="11.25"/>
    <row r="293" s="23" customFormat="1" ht="11.25"/>
    <row r="294" s="23" customFormat="1" ht="11.25"/>
    <row r="295" s="23" customFormat="1" ht="11.25"/>
    <row r="296" s="23" customFormat="1" ht="11.25"/>
    <row r="297" s="23" customFormat="1" ht="11.25"/>
    <row r="298" s="23" customFormat="1" ht="11.25"/>
    <row r="299" s="23" customFormat="1" ht="11.25"/>
    <row r="300" s="23" customFormat="1" ht="11.25"/>
    <row r="301" s="23" customFormat="1" ht="11.25"/>
    <row r="302" s="23" customFormat="1" ht="11.25"/>
    <row r="303" s="23" customFormat="1" ht="11.25"/>
    <row r="304" s="23" customFormat="1" ht="11.25"/>
    <row r="305" s="23" customFormat="1" ht="11.25"/>
    <row r="306" s="23" customFormat="1" ht="11.25"/>
    <row r="307" s="23" customFormat="1" ht="11.25"/>
    <row r="308" s="23" customFormat="1" ht="11.25"/>
    <row r="309" s="23" customFormat="1" ht="11.25"/>
    <row r="310" s="23" customFormat="1" ht="11.25"/>
    <row r="311" s="23" customFormat="1" ht="11.25"/>
    <row r="312" s="23" customFormat="1" ht="11.25"/>
    <row r="313" s="23" customFormat="1" ht="11.25"/>
    <row r="314" s="23" customFormat="1" ht="11.25"/>
    <row r="315" s="23" customFormat="1" ht="11.25"/>
    <row r="316" s="23" customFormat="1" ht="11.25"/>
    <row r="317" s="23" customFormat="1" ht="11.25"/>
    <row r="318" s="23" customFormat="1" ht="11.25"/>
    <row r="319" s="23" customFormat="1" ht="11.25"/>
    <row r="320" s="23" customFormat="1" ht="11.25"/>
    <row r="321" s="23" customFormat="1" ht="11.25"/>
    <row r="322" s="23" customFormat="1" ht="11.25"/>
    <row r="323" s="23" customFormat="1" ht="11.25"/>
    <row r="324" s="23" customFormat="1" ht="11.25"/>
    <row r="325" s="23" customFormat="1" ht="11.25"/>
    <row r="326" s="23" customFormat="1" ht="11.25"/>
    <row r="327" s="23" customFormat="1" ht="11.25"/>
    <row r="328" s="23" customFormat="1" ht="11.25"/>
    <row r="329" s="23" customFormat="1" ht="11.25"/>
    <row r="330" s="23" customFormat="1" ht="11.25"/>
    <row r="331" s="23" customFormat="1" ht="11.25"/>
    <row r="332" s="23" customFormat="1" ht="11.25"/>
    <row r="333" s="23" customFormat="1" ht="11.25"/>
    <row r="334" s="23" customFormat="1" ht="11.25"/>
    <row r="335" s="23" customFormat="1" ht="11.25"/>
    <row r="336" s="23" customFormat="1" ht="11.25"/>
    <row r="337" s="23" customFormat="1" ht="11.25"/>
    <row r="338" s="23" customFormat="1" ht="11.25"/>
    <row r="339" s="23" customFormat="1" ht="11.25"/>
    <row r="340" s="23" customFormat="1" ht="11.25"/>
    <row r="341" s="23" customFormat="1" ht="11.25"/>
    <row r="342" s="23" customFormat="1" ht="11.25"/>
    <row r="343" s="23" customFormat="1" ht="11.25"/>
    <row r="344" s="23" customFormat="1" ht="11.25"/>
    <row r="345" s="23" customFormat="1" ht="11.25"/>
    <row r="346" s="23" customFormat="1" ht="11.25"/>
    <row r="347" s="23" customFormat="1" ht="11.25"/>
    <row r="348" s="23" customFormat="1" ht="11.25"/>
    <row r="349" s="23" customFormat="1" ht="11.25"/>
    <row r="350" s="23" customFormat="1" ht="11.25"/>
    <row r="351" s="23" customFormat="1" ht="11.25"/>
    <row r="352" s="23" customFormat="1" ht="11.25"/>
    <row r="353" s="23" customFormat="1" ht="11.25"/>
    <row r="354" s="23" customFormat="1" ht="11.25"/>
    <row r="355" s="23" customFormat="1" ht="11.25"/>
    <row r="356" s="23" customFormat="1" ht="11.25"/>
    <row r="357" s="23" customFormat="1" ht="11.25"/>
    <row r="358" s="23" customFormat="1" ht="11.25"/>
    <row r="359" s="23" customFormat="1" ht="11.25"/>
    <row r="360" s="23" customFormat="1" ht="11.25"/>
    <row r="361" s="23" customFormat="1" ht="11.25"/>
    <row r="362" s="23" customFormat="1" ht="11.25"/>
    <row r="363" s="23" customFormat="1" ht="11.25"/>
    <row r="364" s="23" customFormat="1" ht="11.25"/>
    <row r="365" s="23" customFormat="1" ht="11.25"/>
    <row r="366" s="23" customFormat="1" ht="11.25"/>
    <row r="367" s="23" customFormat="1" ht="11.25"/>
    <row r="368" s="23" customFormat="1" ht="11.25"/>
    <row r="369" s="23" customFormat="1" ht="11.25"/>
    <row r="370" s="23" customFormat="1" ht="11.25"/>
    <row r="371" s="23" customFormat="1" ht="11.25"/>
    <row r="372" s="23" customFormat="1" ht="11.25"/>
    <row r="373" s="23" customFormat="1" ht="11.25"/>
    <row r="374" s="23" customFormat="1" ht="11.25"/>
    <row r="375" s="23" customFormat="1" ht="11.25"/>
    <row r="376" s="23" customFormat="1" ht="11.25"/>
    <row r="377" s="23" customFormat="1" ht="11.25"/>
    <row r="378" s="23" customFormat="1" ht="11.25"/>
    <row r="379" s="23" customFormat="1" ht="11.25"/>
    <row r="380" s="23" customFormat="1" ht="11.25"/>
    <row r="381" s="23" customFormat="1" ht="11.25"/>
    <row r="382" s="23" customFormat="1" ht="11.25"/>
    <row r="383" s="23" customFormat="1" ht="11.25"/>
    <row r="384" s="23" customFormat="1" ht="11.25"/>
    <row r="385" s="23" customFormat="1" ht="11.25"/>
    <row r="386" s="23" customFormat="1" ht="11.25"/>
    <row r="387" s="23" customFormat="1" ht="11.25"/>
    <row r="388" s="23" customFormat="1" ht="11.25"/>
    <row r="389" s="23" customFormat="1" ht="11.25"/>
    <row r="390" s="23" customFormat="1" ht="11.25"/>
    <row r="391" s="23" customFormat="1" ht="11.25"/>
    <row r="392" s="23" customFormat="1" ht="11.25"/>
    <row r="393" s="23" customFormat="1" ht="11.25"/>
    <row r="394" s="23" customFormat="1" ht="11.25"/>
    <row r="395" s="23" customFormat="1" ht="11.25"/>
    <row r="396" s="23" customFormat="1" ht="11.25"/>
    <row r="397" s="23" customFormat="1" ht="11.25"/>
    <row r="398" s="23" customFormat="1" ht="11.25"/>
    <row r="399" s="23" customFormat="1" ht="11.25"/>
    <row r="400" s="23" customFormat="1" ht="11.25"/>
    <row r="401" s="23" customFormat="1" ht="11.25"/>
    <row r="402" s="23" customFormat="1" ht="11.25"/>
    <row r="403" s="23" customFormat="1" ht="11.25"/>
    <row r="404" s="23" customFormat="1" ht="11.25"/>
    <row r="405" s="23" customFormat="1" ht="11.25"/>
    <row r="406" s="23" customFormat="1" ht="11.25"/>
    <row r="407" s="23" customFormat="1" ht="11.25"/>
    <row r="408" s="23" customFormat="1" ht="11.25"/>
    <row r="409" s="23" customFormat="1" ht="11.25"/>
    <row r="410" s="23" customFormat="1" ht="11.25"/>
    <row r="411" s="23" customFormat="1" ht="11.25"/>
    <row r="412" s="23" customFormat="1" ht="11.25"/>
    <row r="413" s="23" customFormat="1" ht="11.25"/>
    <row r="414" s="23" customFormat="1" ht="11.25"/>
    <row r="415" s="23" customFormat="1" ht="11.25"/>
    <row r="416" s="23" customFormat="1" ht="11.25"/>
    <row r="417" s="23" customFormat="1" ht="11.25"/>
    <row r="418" s="23" customFormat="1" ht="11.25"/>
    <row r="419" s="23" customFormat="1" ht="11.25"/>
    <row r="420" s="23" customFormat="1" ht="11.25"/>
    <row r="421" s="23" customFormat="1" ht="11.25"/>
    <row r="422" s="23" customFormat="1" ht="11.25"/>
    <row r="423" s="23" customFormat="1" ht="11.25"/>
    <row r="424" s="23" customFormat="1" ht="11.25"/>
    <row r="425" s="23" customFormat="1" ht="11.25"/>
    <row r="426" s="23" customFormat="1" ht="11.25"/>
    <row r="427" s="23" customFormat="1" ht="11.25"/>
    <row r="428" s="23" customFormat="1" ht="11.25"/>
    <row r="429" s="23" customFormat="1" ht="11.25"/>
    <row r="430" s="23" customFormat="1" ht="11.25"/>
    <row r="431" s="23" customFormat="1" ht="11.25"/>
    <row r="432" s="23" customFormat="1" ht="11.25"/>
    <row r="433" s="23" customFormat="1" ht="11.25"/>
    <row r="434" s="23" customFormat="1" ht="11.25"/>
    <row r="435" s="23" customFormat="1" ht="11.25"/>
    <row r="436" s="23" customFormat="1" ht="11.25"/>
    <row r="437" s="23" customFormat="1" ht="11.25"/>
    <row r="438" s="23" customFormat="1" ht="11.25"/>
    <row r="439" s="23" customFormat="1" ht="11.25"/>
    <row r="440" s="23" customFormat="1" ht="11.25"/>
    <row r="441" s="23" customFormat="1" ht="11.25"/>
    <row r="442" s="23" customFormat="1" ht="11.25"/>
    <row r="443" s="23" customFormat="1" ht="11.25"/>
    <row r="444" s="23" customFormat="1" ht="11.25"/>
    <row r="445" s="23" customFormat="1" ht="11.25"/>
    <row r="446" s="23" customFormat="1" ht="11.25"/>
    <row r="447" s="23" customFormat="1" ht="11.25"/>
    <row r="448" s="23" customFormat="1" ht="11.25"/>
    <row r="449" s="23" customFormat="1" ht="11.25"/>
    <row r="450" s="23" customFormat="1" ht="11.25"/>
    <row r="451" s="23" customFormat="1" ht="11.25"/>
    <row r="452" s="23" customFormat="1" ht="11.25"/>
    <row r="453" s="23" customFormat="1" ht="11.25"/>
    <row r="454" s="23" customFormat="1" ht="11.25"/>
    <row r="455" s="23" customFormat="1" ht="11.25"/>
    <row r="456" s="23" customFormat="1" ht="11.25"/>
    <row r="457" s="23" customFormat="1" ht="11.25"/>
    <row r="458" s="23" customFormat="1" ht="11.25"/>
    <row r="459" s="23" customFormat="1" ht="11.25"/>
    <row r="460" s="23" customFormat="1" ht="11.25"/>
    <row r="461" s="23" customFormat="1" ht="11.25"/>
    <row r="462" s="23" customFormat="1" ht="11.25"/>
    <row r="463" s="23" customFormat="1" ht="11.25"/>
    <row r="464" s="23" customFormat="1" ht="11.25"/>
    <row r="465" s="23" customFormat="1" ht="11.25"/>
    <row r="466" s="23" customFormat="1" ht="11.25"/>
    <row r="467" s="23" customFormat="1" ht="11.25"/>
    <row r="468" s="23" customFormat="1" ht="11.25"/>
    <row r="469" s="23" customFormat="1" ht="11.25"/>
    <row r="470" s="23" customFormat="1" ht="11.25"/>
    <row r="471" s="23" customFormat="1" ht="11.25"/>
    <row r="472" s="23" customFormat="1" ht="11.25"/>
    <row r="473" s="23" customFormat="1" ht="11.25"/>
    <row r="474" s="23" customFormat="1" ht="11.25"/>
    <row r="475" s="23" customFormat="1" ht="11.25"/>
    <row r="476" s="23" customFormat="1" ht="11.25"/>
    <row r="477" s="23" customFormat="1" ht="11.25"/>
    <row r="478" s="23" customFormat="1" ht="11.25"/>
    <row r="479" s="23" customFormat="1" ht="11.25"/>
    <row r="480" s="23" customFormat="1" ht="11.25"/>
    <row r="481" s="23" customFormat="1" ht="11.25"/>
    <row r="482" s="23" customFormat="1" ht="11.25"/>
    <row r="483" s="23" customFormat="1" ht="11.25"/>
    <row r="484" s="23" customFormat="1" ht="11.25"/>
    <row r="485" s="23" customFormat="1" ht="11.25"/>
    <row r="486" s="23" customFormat="1" ht="11.25"/>
    <row r="487" s="23" customFormat="1" ht="11.25"/>
    <row r="488" s="23" customFormat="1" ht="11.25"/>
    <row r="489" s="23" customFormat="1" ht="11.25"/>
    <row r="490" s="23" customFormat="1" ht="11.25"/>
    <row r="491" s="23" customFormat="1" ht="11.25"/>
    <row r="492" s="23" customFormat="1" ht="11.25"/>
    <row r="493" s="23" customFormat="1" ht="11.25"/>
    <row r="494" s="23" customFormat="1" ht="11.25"/>
    <row r="495" s="23" customFormat="1" ht="11.25"/>
    <row r="496" s="23" customFormat="1" ht="11.25"/>
    <row r="497" s="23" customFormat="1" ht="11.25"/>
    <row r="498" s="23" customFormat="1" ht="11.25"/>
    <row r="499" s="23" customFormat="1" ht="11.25"/>
    <row r="500" s="23" customFormat="1" ht="11.25"/>
    <row r="501" s="23" customFormat="1" ht="11.25"/>
    <row r="502" s="23" customFormat="1" ht="11.25"/>
    <row r="503" s="23" customFormat="1" ht="11.25"/>
    <row r="504" s="23" customFormat="1" ht="11.25"/>
    <row r="505" s="23" customFormat="1" ht="11.25"/>
    <row r="506" s="23" customFormat="1" ht="11.25"/>
    <row r="507" s="23" customFormat="1" ht="11.25"/>
    <row r="508" s="23" customFormat="1" ht="11.25"/>
    <row r="509" s="23" customFormat="1" ht="11.25"/>
    <row r="510" s="23" customFormat="1" ht="11.25"/>
    <row r="511" s="23" customFormat="1" ht="11.25"/>
    <row r="512" s="23" customFormat="1" ht="11.25"/>
    <row r="513" s="23" customFormat="1" ht="11.25"/>
    <row r="514" s="23" customFormat="1" ht="11.25"/>
    <row r="515" s="23" customFormat="1" ht="11.25"/>
    <row r="516" s="23" customFormat="1" ht="11.25"/>
    <row r="517" s="23" customFormat="1" ht="11.25"/>
    <row r="518" s="23" customFormat="1" ht="11.25"/>
    <row r="519" s="23" customFormat="1" ht="11.25"/>
    <row r="520" s="23" customFormat="1" ht="11.25"/>
    <row r="521" s="23" customFormat="1" ht="11.25"/>
    <row r="522" s="23" customFormat="1" ht="11.25"/>
    <row r="523" s="23" customFormat="1" ht="11.25"/>
    <row r="524" s="23" customFormat="1" ht="11.25"/>
    <row r="525" s="23" customFormat="1" ht="11.25"/>
    <row r="526" s="23" customFormat="1" ht="11.25"/>
    <row r="527" s="23" customFormat="1" ht="11.25"/>
    <row r="528" s="23" customFormat="1" ht="11.25"/>
    <row r="529" s="23" customFormat="1" ht="11.25"/>
    <row r="530" s="23" customFormat="1" ht="11.25"/>
    <row r="531" s="23" customFormat="1" ht="11.25"/>
    <row r="532" s="23" customFormat="1" ht="11.25"/>
    <row r="533" s="23" customFormat="1" ht="11.25"/>
    <row r="534" s="23" customFormat="1" ht="11.25"/>
    <row r="535" s="23" customFormat="1" ht="11.25"/>
    <row r="536" s="23" customFormat="1" ht="11.25"/>
    <row r="537" s="23" customFormat="1" ht="11.25"/>
    <row r="538" s="23" customFormat="1" ht="11.25"/>
    <row r="539" s="23" customFormat="1" ht="11.25"/>
    <row r="540" s="23" customFormat="1" ht="11.25"/>
    <row r="541" s="23" customFormat="1" ht="11.25"/>
    <row r="542" s="23" customFormat="1" ht="11.25"/>
    <row r="543" s="23" customFormat="1" ht="11.25"/>
    <row r="544" s="23" customFormat="1" ht="11.25"/>
    <row r="545" s="23" customFormat="1" ht="11.25"/>
    <row r="546" s="23" customFormat="1" ht="11.25"/>
    <row r="547" s="23" customFormat="1" ht="11.25"/>
    <row r="548" s="23" customFormat="1" ht="11.25"/>
    <row r="549" s="23" customFormat="1" ht="11.25"/>
    <row r="550" s="23" customFormat="1" ht="11.25"/>
    <row r="551" s="23" customFormat="1" ht="11.25"/>
    <row r="552" s="23" customFormat="1" ht="11.25"/>
    <row r="553" s="23" customFormat="1" ht="11.25"/>
    <row r="554" s="23" customFormat="1" ht="11.25"/>
    <row r="555" s="23" customFormat="1" ht="11.25"/>
    <row r="556" s="23" customFormat="1" ht="11.25"/>
    <row r="557" s="23" customFormat="1" ht="11.25"/>
    <row r="558" s="23" customFormat="1" ht="11.25"/>
    <row r="559" s="23" customFormat="1" ht="11.25"/>
    <row r="560" s="23" customFormat="1" ht="11.25"/>
    <row r="561" s="23" customFormat="1" ht="11.25"/>
    <row r="562" s="23" customFormat="1" ht="11.25"/>
    <row r="563" s="23" customFormat="1" ht="11.25"/>
    <row r="564" s="23" customFormat="1" ht="11.25"/>
    <row r="565" s="23" customFormat="1" ht="11.25"/>
    <row r="566" s="23" customFormat="1" ht="11.25"/>
    <row r="567" s="23" customFormat="1" ht="11.25"/>
    <row r="568" s="23" customFormat="1" ht="11.25"/>
    <row r="569" s="23" customFormat="1" ht="11.25"/>
    <row r="570" s="23" customFormat="1" ht="11.25"/>
    <row r="571" s="23" customFormat="1" ht="11.25"/>
    <row r="572" s="23" customFormat="1" ht="11.25"/>
    <row r="573" s="23" customFormat="1" ht="11.25"/>
    <row r="574" s="23" customFormat="1" ht="11.25"/>
    <row r="575" s="23" customFormat="1" ht="11.25"/>
    <row r="576" s="23" customFormat="1" ht="11.25"/>
    <row r="577" s="23" customFormat="1" ht="11.25"/>
    <row r="578" s="23" customFormat="1" ht="11.25"/>
    <row r="579" s="23" customFormat="1" ht="11.25"/>
    <row r="580" s="23" customFormat="1" ht="11.25"/>
    <row r="581" s="23" customFormat="1" ht="11.25"/>
    <row r="582" s="23" customFormat="1" ht="11.25"/>
    <row r="583" s="23" customFormat="1" ht="11.25"/>
    <row r="584" s="23" customFormat="1" ht="11.25"/>
    <row r="585" s="23" customFormat="1" ht="11.25"/>
    <row r="586" s="23" customFormat="1" ht="11.25"/>
    <row r="587" s="23" customFormat="1" ht="11.25"/>
    <row r="588" s="23" customFormat="1" ht="11.25"/>
    <row r="589" s="23" customFormat="1" ht="11.25"/>
    <row r="590" s="23" customFormat="1" ht="11.25"/>
    <row r="591" s="23" customFormat="1" ht="11.25"/>
    <row r="592" s="23" customFormat="1" ht="11.25"/>
    <row r="593" s="23" customFormat="1" ht="11.25"/>
    <row r="594" s="23" customFormat="1" ht="11.25"/>
    <row r="595" s="23" customFormat="1" ht="11.25"/>
    <row r="596" s="23" customFormat="1" ht="11.25"/>
    <row r="597" s="23" customFormat="1" ht="11.25"/>
    <row r="598" s="23" customFormat="1" ht="11.25"/>
    <row r="599" s="23" customFormat="1" ht="11.25"/>
    <row r="600" s="23" customFormat="1" ht="11.25"/>
    <row r="601" s="23" customFormat="1" ht="11.25"/>
    <row r="602" s="23" customFormat="1" ht="11.25"/>
    <row r="603" s="23" customFormat="1" ht="11.25"/>
    <row r="604" s="23" customFormat="1" ht="11.25"/>
    <row r="605" s="23" customFormat="1" ht="11.25"/>
    <row r="606" s="23" customFormat="1" ht="11.25"/>
    <row r="607" s="23" customFormat="1" ht="11.25"/>
    <row r="608" s="23" customFormat="1" ht="11.25"/>
    <row r="609" s="23" customFormat="1" ht="11.25"/>
    <row r="610" s="23" customFormat="1" ht="11.25"/>
    <row r="611" s="23" customFormat="1" ht="11.25"/>
    <row r="612" s="23" customFormat="1" ht="11.25"/>
    <row r="613" s="23" customFormat="1" ht="11.25"/>
    <row r="614" s="23" customFormat="1" ht="11.25"/>
    <row r="615" s="23" customFormat="1" ht="11.25"/>
    <row r="616" s="23" customFormat="1" ht="11.25"/>
    <row r="617" s="23" customFormat="1" ht="11.25"/>
    <row r="618" s="23" customFormat="1" ht="11.25"/>
    <row r="619" s="23" customFormat="1" ht="11.25"/>
    <row r="620" s="23" customFormat="1" ht="11.25"/>
    <row r="621" s="23" customFormat="1" ht="11.25"/>
    <row r="622" s="23" customFormat="1" ht="11.25"/>
    <row r="623" s="23" customFormat="1" ht="11.25"/>
    <row r="624" s="23" customFormat="1" ht="11.25"/>
    <row r="625" s="23" customFormat="1" ht="11.25"/>
    <row r="626" s="23" customFormat="1" ht="11.25"/>
    <row r="627" s="23" customFormat="1" ht="11.25"/>
    <row r="628" s="23" customFormat="1" ht="11.25"/>
    <row r="629" s="23" customFormat="1" ht="11.25"/>
    <row r="630" s="23" customFormat="1" ht="11.25"/>
    <row r="631" s="23" customFormat="1" ht="11.25"/>
    <row r="632" s="23" customFormat="1" ht="11.25"/>
    <row r="633" s="23" customFormat="1" ht="11.25"/>
    <row r="634" s="23" customFormat="1" ht="11.25"/>
    <row r="635" s="23" customFormat="1" ht="11.25"/>
    <row r="636" s="23" customFormat="1" ht="11.25"/>
    <row r="637" s="23" customFormat="1" ht="11.25"/>
    <row r="638" s="23" customFormat="1" ht="11.25"/>
    <row r="639" s="23" customFormat="1" ht="11.25"/>
    <row r="640" s="23" customFormat="1" ht="11.25"/>
    <row r="641" s="23" customFormat="1" ht="11.25"/>
    <row r="642" s="23" customFormat="1" ht="11.25"/>
    <row r="643" s="23" customFormat="1" ht="11.25"/>
    <row r="644" s="23" customFormat="1" ht="11.25"/>
    <row r="645" s="23" customFormat="1" ht="11.25"/>
    <row r="646" s="23" customFormat="1" ht="11.25"/>
    <row r="647" s="23" customFormat="1" ht="11.25"/>
    <row r="648" s="23" customFormat="1" ht="11.25"/>
    <row r="649" s="23" customFormat="1" ht="11.25"/>
    <row r="650" s="23" customFormat="1" ht="11.25"/>
    <row r="651" s="23" customFormat="1" ht="11.25"/>
    <row r="652" s="23" customFormat="1" ht="11.25"/>
    <row r="653" s="23" customFormat="1" ht="11.25"/>
    <row r="654" s="23" customFormat="1" ht="11.25"/>
    <row r="655" s="23" customFormat="1" ht="11.25"/>
    <row r="656" s="23" customFormat="1" ht="11.25"/>
    <row r="657" s="23" customFormat="1" ht="11.25"/>
    <row r="658" s="23" customFormat="1" ht="11.25"/>
    <row r="659" s="23" customFormat="1" ht="11.25"/>
    <row r="660" s="23" customFormat="1" ht="11.25"/>
    <row r="661" s="23" customFormat="1" ht="11.25"/>
    <row r="662" s="23" customFormat="1" ht="11.25"/>
    <row r="663" s="23" customFormat="1" ht="11.25"/>
    <row r="664" s="23" customFormat="1" ht="11.25"/>
    <row r="665" s="23" customFormat="1" ht="11.25"/>
    <row r="666" s="23" customFormat="1" ht="11.25"/>
    <row r="667" s="23" customFormat="1" ht="11.25"/>
    <row r="668" s="23" customFormat="1" ht="11.25"/>
    <row r="669" s="23" customFormat="1" ht="11.25"/>
    <row r="670" s="23" customFormat="1" ht="11.25"/>
    <row r="671" s="23" customFormat="1" ht="11.25"/>
    <row r="672" s="23" customFormat="1" ht="11.25"/>
    <row r="673" s="23" customFormat="1" ht="11.25"/>
    <row r="674" s="23" customFormat="1" ht="11.25"/>
    <row r="675" s="23" customFormat="1" ht="11.25"/>
    <row r="676" s="23" customFormat="1" ht="11.25"/>
    <row r="677" s="23" customFormat="1" ht="11.25"/>
    <row r="678" s="23" customFormat="1" ht="11.25"/>
    <row r="679" s="23" customFormat="1" ht="11.25"/>
    <row r="680" s="23" customFormat="1" ht="11.25"/>
    <row r="681" s="23" customFormat="1" ht="11.25"/>
    <row r="682" s="23" customFormat="1" ht="11.25"/>
    <row r="683" s="23" customFormat="1" ht="11.25"/>
    <row r="684" s="23" customFormat="1" ht="11.25"/>
    <row r="685" s="23" customFormat="1" ht="11.25"/>
    <row r="686" s="23" customFormat="1" ht="11.25"/>
    <row r="687" s="23" customFormat="1" ht="11.25"/>
    <row r="688" s="23" customFormat="1" ht="11.25"/>
    <row r="689" s="23" customFormat="1" ht="11.25"/>
    <row r="690" s="23" customFormat="1" ht="11.25"/>
    <row r="691" s="23" customFormat="1" ht="11.25"/>
    <row r="692" s="23" customFormat="1" ht="11.25"/>
    <row r="693" s="23" customFormat="1" ht="11.25"/>
    <row r="694" s="23" customFormat="1" ht="11.25"/>
    <row r="695" s="23" customFormat="1" ht="11.25"/>
    <row r="696" s="23" customFormat="1" ht="11.25"/>
    <row r="697" s="23" customFormat="1" ht="11.25"/>
    <row r="698" s="23" customFormat="1" ht="11.25"/>
    <row r="699" s="23" customFormat="1" ht="11.25"/>
    <row r="700" s="23" customFormat="1" ht="11.25"/>
    <row r="701" s="23" customFormat="1" ht="11.25"/>
    <row r="702" s="23" customFormat="1" ht="11.25"/>
    <row r="703" s="23" customFormat="1" ht="11.25"/>
    <row r="704" s="23" customFormat="1" ht="11.25"/>
    <row r="705" s="23" customFormat="1" ht="11.25"/>
    <row r="706" s="23" customFormat="1" ht="11.25"/>
    <row r="707" s="23" customFormat="1" ht="11.25"/>
    <row r="708" s="23" customFormat="1" ht="11.25"/>
    <row r="709" s="23" customFormat="1" ht="11.25"/>
    <row r="710" s="23" customFormat="1" ht="11.25"/>
    <row r="711" s="23" customFormat="1" ht="11.25"/>
    <row r="712" s="23" customFormat="1" ht="11.25"/>
    <row r="713" s="23" customFormat="1" ht="11.25"/>
    <row r="714" s="23" customFormat="1" ht="11.25"/>
    <row r="715" s="23" customFormat="1" ht="11.25"/>
    <row r="716" s="23" customFormat="1" ht="11.25"/>
    <row r="717" s="23" customFormat="1" ht="11.25"/>
    <row r="718" s="23" customFormat="1" ht="11.25"/>
    <row r="719" s="23" customFormat="1" ht="11.25"/>
    <row r="720" s="23" customFormat="1" ht="11.25"/>
    <row r="721" s="23" customFormat="1" ht="11.25"/>
    <row r="722" s="23" customFormat="1" ht="11.25"/>
    <row r="723" s="23" customFormat="1" ht="11.25"/>
    <row r="724" s="23" customFormat="1" ht="11.25"/>
    <row r="725" s="23" customFormat="1" ht="11.25"/>
    <row r="726" s="23" customFormat="1" ht="11.25"/>
    <row r="727" s="23" customFormat="1" ht="11.25"/>
    <row r="728" s="23" customFormat="1" ht="11.25"/>
    <row r="729" s="23" customFormat="1" ht="11.25"/>
    <row r="730" s="23" customFormat="1" ht="11.25"/>
    <row r="731" s="23" customFormat="1" ht="11.25"/>
    <row r="732" s="23" customFormat="1" ht="11.25"/>
    <row r="733" s="23" customFormat="1" ht="11.25"/>
    <row r="734" s="23" customFormat="1" ht="11.25"/>
    <row r="735" s="23" customFormat="1" ht="11.25"/>
    <row r="736" s="23" customFormat="1" ht="11.25"/>
    <row r="737" s="23" customFormat="1" ht="11.25"/>
    <row r="738" s="23" customFormat="1" ht="11.25"/>
    <row r="739" s="23" customFormat="1" ht="11.25"/>
    <row r="740" s="23" customFormat="1" ht="11.25"/>
    <row r="741" s="23" customFormat="1" ht="11.25"/>
    <row r="742" s="23" customFormat="1" ht="11.25"/>
    <row r="743" s="23" customFormat="1" ht="11.25"/>
    <row r="744" s="23" customFormat="1" ht="11.25"/>
    <row r="745" s="23" customFormat="1" ht="11.25"/>
    <row r="746" s="23" customFormat="1" ht="11.25"/>
    <row r="747" s="23" customFormat="1" ht="11.25"/>
    <row r="748" s="23" customFormat="1" ht="11.25"/>
    <row r="749" s="23" customFormat="1" ht="11.25"/>
    <row r="750" s="23" customFormat="1" ht="11.25"/>
    <row r="751" s="23" customFormat="1" ht="11.25"/>
    <row r="752" s="23" customFormat="1" ht="11.25"/>
    <row r="753" s="23" customFormat="1" ht="11.25"/>
    <row r="754" s="23" customFormat="1" ht="11.25"/>
    <row r="755" s="23" customFormat="1" ht="11.25"/>
    <row r="756" s="23" customFormat="1" ht="11.25"/>
    <row r="757" s="23" customFormat="1" ht="11.25"/>
    <row r="758" s="23" customFormat="1" ht="11.25"/>
    <row r="759" s="23" customFormat="1" ht="11.25"/>
    <row r="760" s="23" customFormat="1" ht="11.25"/>
    <row r="761" s="23" customFormat="1" ht="11.25"/>
    <row r="762" s="23" customFormat="1" ht="11.25"/>
    <row r="763" s="23" customFormat="1" ht="11.25"/>
    <row r="764" s="23" customFormat="1" ht="11.25"/>
    <row r="765" s="23" customFormat="1" ht="11.25"/>
    <row r="766" s="23" customFormat="1" ht="11.25"/>
    <row r="767" s="23" customFormat="1" ht="11.25"/>
    <row r="768" s="23" customFormat="1" ht="11.25"/>
    <row r="769" s="23" customFormat="1" ht="11.25"/>
    <row r="770" s="23" customFormat="1" ht="11.25"/>
    <row r="771" s="23" customFormat="1" ht="11.25"/>
    <row r="772" s="23" customFormat="1" ht="11.25"/>
    <row r="773" s="23" customFormat="1" ht="11.25"/>
    <row r="774" s="23" customFormat="1" ht="11.25"/>
    <row r="775" s="23" customFormat="1" ht="11.25"/>
    <row r="776" s="23" customFormat="1" ht="11.25"/>
    <row r="777" s="23" customFormat="1" ht="11.25"/>
    <row r="778" s="23" customFormat="1" ht="11.25"/>
    <row r="779" s="23" customFormat="1" ht="11.25"/>
    <row r="780" s="23" customFormat="1" ht="11.25"/>
    <row r="781" s="23" customFormat="1" ht="11.25"/>
    <row r="782" s="23" customFormat="1" ht="11.25"/>
    <row r="783" s="23" customFormat="1" ht="11.25"/>
    <row r="784" s="23" customFormat="1" ht="11.25"/>
    <row r="785" s="23" customFormat="1" ht="11.25"/>
    <row r="786" s="23" customFormat="1" ht="11.25"/>
    <row r="787" s="23" customFormat="1" ht="11.25"/>
    <row r="788" s="23" customFormat="1" ht="11.25"/>
    <row r="789" s="23" customFormat="1" ht="11.25"/>
    <row r="790" s="23" customFormat="1" ht="11.25"/>
    <row r="791" s="23" customFormat="1" ht="11.25"/>
    <row r="792" s="23" customFormat="1" ht="11.25"/>
    <row r="793" s="23" customFormat="1" ht="11.25"/>
    <row r="794" s="23" customFormat="1" ht="11.25"/>
    <row r="795" s="23" customFormat="1" ht="11.25"/>
    <row r="796" s="23" customFormat="1" ht="11.25"/>
    <row r="797" s="23" customFormat="1" ht="11.25"/>
    <row r="798" s="23" customFormat="1" ht="11.25"/>
    <row r="799" s="23" customFormat="1" ht="11.25"/>
    <row r="800" s="23" customFormat="1" ht="11.25"/>
    <row r="801" s="23" customFormat="1" ht="11.25"/>
    <row r="802" s="23" customFormat="1" ht="11.25"/>
    <row r="803" s="23" customFormat="1" ht="11.25"/>
    <row r="804" s="23" customFormat="1" ht="11.25"/>
    <row r="805" s="23" customFormat="1" ht="11.25"/>
    <row r="806" s="23" customFormat="1" ht="11.25"/>
    <row r="807" s="23" customFormat="1" ht="11.25"/>
    <row r="808" s="23" customFormat="1" ht="11.25"/>
    <row r="809" s="23" customFormat="1" ht="11.25"/>
    <row r="810" s="23" customFormat="1" ht="11.25"/>
    <row r="811" s="23" customFormat="1" ht="11.25"/>
    <row r="812" s="23" customFormat="1" ht="11.25"/>
    <row r="813" s="23" customFormat="1" ht="11.25"/>
    <row r="814" s="23" customFormat="1" ht="11.25"/>
    <row r="815" s="23" customFormat="1" ht="11.25"/>
    <row r="816" s="23" customFormat="1" ht="11.25"/>
    <row r="817" s="23" customFormat="1" ht="11.25"/>
    <row r="818" s="23" customFormat="1" ht="11.25"/>
    <row r="819" s="23" customFormat="1" ht="11.25"/>
    <row r="820" s="23" customFormat="1" ht="11.25"/>
    <row r="821" s="23" customFormat="1" ht="11.25"/>
    <row r="822" s="23" customFormat="1" ht="11.25"/>
    <row r="823" s="23" customFormat="1" ht="11.25"/>
    <row r="824" s="23" customFormat="1" ht="11.25"/>
    <row r="825" s="23" customFormat="1" ht="11.25"/>
    <row r="826" s="23" customFormat="1" ht="11.25"/>
    <row r="827" s="23" customFormat="1" ht="11.25"/>
    <row r="828" s="23" customFormat="1" ht="11.25"/>
    <row r="829" s="23" customFormat="1" ht="11.25"/>
    <row r="830" s="23" customFormat="1" ht="11.25"/>
    <row r="831" s="23" customFormat="1" ht="11.25"/>
    <row r="832" s="23" customFormat="1" ht="11.25"/>
    <row r="833" s="23" customFormat="1" ht="11.25"/>
    <row r="834" s="23" customFormat="1" ht="11.25"/>
    <row r="835" s="23" customFormat="1" ht="11.25"/>
    <row r="836" s="23" customFormat="1" ht="11.25"/>
    <row r="837" s="23" customFormat="1" ht="11.25"/>
    <row r="838" s="23" customFormat="1" ht="11.25"/>
    <row r="839" s="23" customFormat="1" ht="11.25"/>
    <row r="840" s="23" customFormat="1" ht="11.25"/>
    <row r="841" s="23" customFormat="1" ht="11.25"/>
    <row r="842" s="23" customFormat="1" ht="11.25"/>
    <row r="843" s="23" customFormat="1" ht="11.25"/>
    <row r="844" s="23" customFormat="1" ht="11.25"/>
    <row r="845" s="23" customFormat="1" ht="11.25"/>
    <row r="846" s="23" customFormat="1" ht="11.25"/>
    <row r="847" s="23" customFormat="1" ht="11.25"/>
    <row r="848" s="23" customFormat="1" ht="11.25"/>
    <row r="849" s="23" customFormat="1" ht="11.25"/>
    <row r="850" s="23" customFormat="1" ht="11.25"/>
    <row r="851" s="23" customFormat="1" ht="11.25"/>
    <row r="852" s="23" customFormat="1" ht="11.25"/>
    <row r="853" s="23" customFormat="1" ht="11.25"/>
    <row r="854" s="23" customFormat="1" ht="11.25"/>
    <row r="855" s="23" customFormat="1" ht="11.25"/>
    <row r="856" s="23" customFormat="1" ht="11.25"/>
    <row r="857" s="23" customFormat="1" ht="11.25"/>
    <row r="858" s="23" customFormat="1" ht="11.25"/>
    <row r="859" s="23" customFormat="1" ht="11.25"/>
    <row r="860" s="23" customFormat="1" ht="11.25"/>
    <row r="861" s="23" customFormat="1" ht="11.25"/>
    <row r="862" s="23" customFormat="1" ht="11.25"/>
    <row r="863" s="23" customFormat="1" ht="11.25"/>
    <row r="864" s="23" customFormat="1" ht="11.25"/>
    <row r="865" s="23" customFormat="1" ht="11.25"/>
    <row r="866" s="23" customFormat="1" ht="11.25"/>
    <row r="867" s="23" customFormat="1" ht="11.25"/>
    <row r="868" s="23" customFormat="1" ht="11.25"/>
    <row r="869" s="23" customFormat="1" ht="11.25"/>
    <row r="870" s="23" customFormat="1" ht="11.25"/>
    <row r="871" s="23" customFormat="1" ht="11.25"/>
    <row r="872" s="23" customFormat="1" ht="11.25"/>
    <row r="873" s="23" customFormat="1" ht="11.25"/>
    <row r="874" s="23" customFormat="1" ht="11.25"/>
    <row r="875" s="23" customFormat="1" ht="11.25"/>
    <row r="876" s="23" customFormat="1" ht="11.25"/>
    <row r="877" s="23" customFormat="1" ht="11.25"/>
    <row r="878" s="23" customFormat="1" ht="11.25"/>
    <row r="879" s="23" customFormat="1" ht="11.25"/>
    <row r="880" s="23" customFormat="1" ht="11.25"/>
    <row r="881" s="23" customFormat="1" ht="11.25"/>
    <row r="882" s="23" customFormat="1" ht="11.25"/>
    <row r="883" s="23" customFormat="1" ht="11.25"/>
    <row r="884" s="23" customFormat="1" ht="11.25"/>
    <row r="885" s="23" customFormat="1" ht="11.25"/>
    <row r="886" s="23" customFormat="1" ht="11.25"/>
    <row r="887" s="23" customFormat="1" ht="11.25"/>
    <row r="888" s="23" customFormat="1" ht="11.25"/>
    <row r="889" s="23" customFormat="1" ht="11.25"/>
    <row r="890" s="23" customFormat="1" ht="11.25"/>
    <row r="891" s="23" customFormat="1" ht="11.25"/>
    <row r="892" s="23" customFormat="1" ht="11.25"/>
    <row r="893" s="23" customFormat="1" ht="11.25"/>
    <row r="894" s="23" customFormat="1" ht="11.25"/>
    <row r="895" s="23" customFormat="1" ht="11.25"/>
    <row r="896" s="23" customFormat="1" ht="11.25"/>
    <row r="897" s="23" customFormat="1" ht="11.25"/>
    <row r="898" s="23" customFormat="1" ht="11.25"/>
    <row r="899" s="23" customFormat="1" ht="11.25"/>
    <row r="900" s="23" customFormat="1" ht="11.25"/>
    <row r="901" s="23" customFormat="1" ht="11.25"/>
    <row r="902" s="23" customFormat="1" ht="11.25"/>
    <row r="903" s="23" customFormat="1" ht="11.25"/>
    <row r="904" s="23" customFormat="1" ht="11.25"/>
    <row r="905" s="23" customFormat="1" ht="11.25"/>
    <row r="906" s="23" customFormat="1" ht="11.25"/>
    <row r="907" s="23" customFormat="1" ht="11.25"/>
    <row r="908" s="23" customFormat="1" ht="11.25"/>
    <row r="909" s="23" customFormat="1" ht="11.25"/>
    <row r="910" s="23" customFormat="1" ht="11.25"/>
    <row r="911" s="23" customFormat="1" ht="11.25"/>
    <row r="912" s="23" customFormat="1" ht="11.25"/>
    <row r="913" s="23" customFormat="1" ht="11.25"/>
    <row r="914" s="23" customFormat="1" ht="11.25"/>
    <row r="915" s="23" customFormat="1" ht="11.25"/>
    <row r="916" s="23" customFormat="1" ht="11.25"/>
    <row r="917" s="23" customFormat="1" ht="11.25"/>
    <row r="918" s="23" customFormat="1" ht="11.25"/>
    <row r="919" s="23" customFormat="1" ht="11.25"/>
    <row r="920" s="23" customFormat="1" ht="11.25"/>
    <row r="921" s="23" customFormat="1" ht="11.25"/>
    <row r="922" s="23" customFormat="1" ht="11.25"/>
    <row r="923" s="23" customFormat="1" ht="11.25"/>
    <row r="924" s="23" customFormat="1" ht="11.25"/>
    <row r="925" s="23" customFormat="1" ht="11.25"/>
    <row r="926" s="23" customFormat="1" ht="11.25"/>
    <row r="927" s="23" customFormat="1" ht="11.25"/>
    <row r="928" s="23" customFormat="1" ht="11.25"/>
    <row r="929" s="23" customFormat="1" ht="11.25"/>
    <row r="930" s="23" customFormat="1" ht="11.25"/>
    <row r="931" s="23" customFormat="1" ht="11.25"/>
    <row r="932" s="23" customFormat="1" ht="11.25"/>
    <row r="933" s="23" customFormat="1" ht="11.25"/>
    <row r="934" s="23" customFormat="1" ht="11.25"/>
    <row r="935" s="23" customFormat="1" ht="11.25"/>
    <row r="936" s="23" customFormat="1" ht="11.25"/>
    <row r="937" s="23" customFormat="1" ht="11.25"/>
    <row r="938" s="23" customFormat="1" ht="11.25"/>
    <row r="939" s="23" customFormat="1" ht="11.25"/>
    <row r="940" s="23" customFormat="1" ht="11.25"/>
    <row r="941" s="23" customFormat="1" ht="11.25"/>
    <row r="942" s="23" customFormat="1" ht="11.25"/>
    <row r="943" s="23" customFormat="1" ht="11.25"/>
    <row r="944" s="23" customFormat="1" ht="11.25"/>
    <row r="945" s="23" customFormat="1" ht="11.25"/>
    <row r="946" s="23" customFormat="1" ht="11.25"/>
    <row r="947" s="23" customFormat="1" ht="11.25"/>
    <row r="948" s="23" customFormat="1" ht="11.25"/>
    <row r="949" s="23" customFormat="1" ht="11.25"/>
    <row r="950" s="23" customFormat="1" ht="11.25"/>
    <row r="951" s="23" customFormat="1" ht="11.25"/>
    <row r="952" s="23" customFormat="1" ht="11.25"/>
    <row r="953" s="23" customFormat="1" ht="11.25"/>
    <row r="954" s="23" customFormat="1" ht="11.25"/>
    <row r="955" s="23" customFormat="1" ht="11.25"/>
    <row r="956" s="23" customFormat="1" ht="11.25"/>
    <row r="957" s="23" customFormat="1" ht="11.25"/>
    <row r="958" s="23" customFormat="1" ht="11.25"/>
    <row r="959" s="23" customFormat="1" ht="11.25"/>
    <row r="960" s="23" customFormat="1" ht="11.25"/>
    <row r="961" s="23" customFormat="1" ht="11.25"/>
    <row r="962" s="23" customFormat="1" ht="11.25"/>
    <row r="963" s="23" customFormat="1" ht="11.25"/>
    <row r="964" s="23" customFormat="1" ht="11.25"/>
    <row r="965" s="23" customFormat="1" ht="11.25"/>
    <row r="966" s="23" customFormat="1" ht="11.25"/>
    <row r="967" s="23" customFormat="1" ht="11.25"/>
    <row r="968" s="23" customFormat="1" ht="11.25"/>
    <row r="969" s="23" customFormat="1" ht="11.25"/>
    <row r="970" s="23" customFormat="1" ht="11.25"/>
    <row r="971" s="23" customFormat="1" ht="11.25"/>
    <row r="972" s="23" customFormat="1" ht="11.25"/>
    <row r="973" s="23" customFormat="1" ht="11.25"/>
    <row r="974" s="23" customFormat="1" ht="11.25"/>
    <row r="975" s="23" customFormat="1" ht="11.25"/>
    <row r="976" s="23" customFormat="1" ht="11.25"/>
    <row r="977" s="23" customFormat="1" ht="11.25"/>
    <row r="978" s="23" customFormat="1" ht="11.25"/>
    <row r="979" s="23" customFormat="1" ht="11.25"/>
    <row r="980" s="23" customFormat="1" ht="11.25"/>
    <row r="981" s="23" customFormat="1" ht="11.25"/>
    <row r="982" s="23" customFormat="1" ht="11.25"/>
    <row r="983" s="23" customFormat="1" ht="11.25"/>
    <row r="984" s="23" customFormat="1" ht="11.25"/>
    <row r="985" s="23" customFormat="1" ht="11.25"/>
    <row r="986" s="23" customFormat="1" ht="11.25"/>
    <row r="987" s="23" customFormat="1" ht="11.25"/>
    <row r="988" s="23" customFormat="1" ht="11.25"/>
    <row r="989" s="23" customFormat="1" ht="11.25"/>
    <row r="990" s="23" customFormat="1" ht="11.25"/>
    <row r="991" s="23" customFormat="1" ht="11.25"/>
    <row r="992" s="23" customFormat="1" ht="11.25"/>
    <row r="993" s="23" customFormat="1" ht="11.25"/>
    <row r="994" s="23" customFormat="1" ht="11.25"/>
    <row r="995" s="23" customFormat="1" ht="11.25"/>
    <row r="996" s="23" customFormat="1" ht="11.25"/>
    <row r="997" s="23" customFormat="1" ht="11.25"/>
    <row r="998" s="23" customFormat="1" ht="11.25"/>
    <row r="999" s="23" customFormat="1" ht="11.25"/>
    <row r="1000" s="23" customFormat="1" ht="11.25"/>
    <row r="1001" s="23" customFormat="1" ht="11.25"/>
    <row r="1002" s="23" customFormat="1" ht="11.25"/>
    <row r="1003" s="23" customFormat="1" ht="11.25"/>
    <row r="1004" s="23" customFormat="1" ht="11.25"/>
    <row r="1005" s="23" customFormat="1" ht="11.25"/>
    <row r="1006" s="23" customFormat="1" ht="11.25"/>
    <row r="1007" s="23" customFormat="1" ht="11.25"/>
    <row r="1008" s="23" customFormat="1" ht="11.25"/>
    <row r="1009" s="23" customFormat="1" ht="11.25"/>
    <row r="1010" s="23" customFormat="1" ht="11.25"/>
    <row r="1011" s="23" customFormat="1" ht="11.25"/>
    <row r="1012" s="23" customFormat="1" ht="11.25"/>
    <row r="1013" s="23" customFormat="1" ht="11.25"/>
    <row r="1014" s="23" customFormat="1" ht="11.25"/>
    <row r="1015" s="23" customFormat="1" ht="11.25"/>
    <row r="1016" s="23" customFormat="1" ht="11.25"/>
    <row r="1017" s="23" customFormat="1" ht="11.25"/>
    <row r="1018" s="23" customFormat="1" ht="11.25"/>
    <row r="1019" s="23" customFormat="1" ht="11.25"/>
    <row r="1020" s="23" customFormat="1" ht="11.25"/>
    <row r="1021" s="23" customFormat="1" ht="11.25"/>
    <row r="1022" s="23" customFormat="1" ht="11.25"/>
    <row r="1023" s="23" customFormat="1" ht="11.25"/>
    <row r="1024" s="23" customFormat="1" ht="11.25"/>
    <row r="1025" s="23" customFormat="1" ht="11.25"/>
    <row r="1026" s="23" customFormat="1" ht="11.25"/>
    <row r="1027" s="23" customFormat="1" ht="11.25"/>
    <row r="1028" s="23" customFormat="1" ht="11.25"/>
    <row r="1029" s="23" customFormat="1" ht="11.25"/>
    <row r="1030" s="23" customFormat="1" ht="11.25"/>
    <row r="1031" s="23" customFormat="1" ht="11.25"/>
    <row r="1032" s="23" customFormat="1" ht="11.25"/>
    <row r="1033" s="23" customFormat="1" ht="11.25"/>
    <row r="1034" s="23" customFormat="1" ht="11.25"/>
    <row r="1035" s="23" customFormat="1" ht="11.25"/>
    <row r="1036" s="23" customFormat="1" ht="11.25"/>
    <row r="1037" s="23" customFormat="1" ht="11.25"/>
    <row r="1038" s="23" customFormat="1" ht="11.25"/>
    <row r="1039" s="23" customFormat="1" ht="11.25"/>
    <row r="1040" s="23" customFormat="1" ht="11.25"/>
    <row r="1041" s="23" customFormat="1" ht="11.25"/>
    <row r="1042" s="23" customFormat="1" ht="11.25"/>
    <row r="1043" s="23" customFormat="1" ht="11.25"/>
    <row r="1044" s="23" customFormat="1" ht="11.25"/>
    <row r="1045" s="23" customFormat="1" ht="11.25"/>
    <row r="1046" s="23" customFormat="1" ht="11.25"/>
    <row r="1047" s="23" customFormat="1" ht="11.25"/>
    <row r="1048" s="23" customFormat="1" ht="11.25"/>
    <row r="1049" s="23" customFormat="1" ht="11.25"/>
    <row r="1050" s="23" customFormat="1" ht="11.25"/>
    <row r="1051" s="23" customFormat="1" ht="11.25"/>
    <row r="1052" s="23" customFormat="1" ht="11.25"/>
    <row r="1053" s="23" customFormat="1" ht="11.25"/>
    <row r="1054" s="23" customFormat="1" ht="11.25"/>
    <row r="1055" s="23" customFormat="1" ht="11.25"/>
    <row r="1056" s="23" customFormat="1" ht="11.25"/>
    <row r="1057" s="23" customFormat="1" ht="11.25"/>
    <row r="1058" s="23" customFormat="1" ht="11.25"/>
    <row r="1059" s="23" customFormat="1" ht="11.25"/>
    <row r="1060" s="23" customFormat="1" ht="11.25"/>
    <row r="1061" s="23" customFormat="1" ht="11.25"/>
    <row r="1062" s="23" customFormat="1" ht="11.25"/>
    <row r="1063" s="23" customFormat="1" ht="11.25"/>
    <row r="1064" s="23" customFormat="1" ht="11.25"/>
    <row r="1065" s="23" customFormat="1" ht="11.25"/>
    <row r="1066" s="23" customFormat="1" ht="11.25"/>
    <row r="1067" s="23" customFormat="1" ht="11.25"/>
    <row r="1068" s="23" customFormat="1" ht="11.25"/>
    <row r="1069" s="23" customFormat="1" ht="11.25"/>
    <row r="1070" s="23" customFormat="1" ht="11.25"/>
    <row r="1071" s="23" customFormat="1" ht="11.25"/>
    <row r="1072" s="23" customFormat="1" ht="11.25"/>
    <row r="1073" s="23" customFormat="1" ht="11.25"/>
    <row r="1074" s="23" customFormat="1" ht="11.25"/>
    <row r="1075" s="23" customFormat="1" ht="11.25"/>
    <row r="1076" s="23" customFormat="1" ht="11.25"/>
    <row r="1077" s="23" customFormat="1" ht="11.25"/>
    <row r="1078" s="23" customFormat="1" ht="11.25"/>
    <row r="1079" s="23" customFormat="1" ht="11.25"/>
    <row r="1080" s="23" customFormat="1" ht="11.25"/>
    <row r="1081" s="23" customFormat="1" ht="11.25"/>
    <row r="1082" s="23" customFormat="1" ht="11.25"/>
    <row r="1083" s="23" customFormat="1" ht="11.25"/>
    <row r="1084" s="23" customFormat="1" ht="11.25"/>
    <row r="1085" s="23" customFormat="1" ht="11.25"/>
    <row r="1086" s="23" customFormat="1" ht="11.25"/>
    <row r="1087" s="23" customFormat="1" ht="11.25"/>
    <row r="1088" s="23" customFormat="1" ht="11.25"/>
    <row r="1089" s="23" customFormat="1" ht="11.25"/>
    <row r="1090" s="23" customFormat="1" ht="11.25"/>
    <row r="1091" s="23" customFormat="1" ht="11.25"/>
    <row r="1092" s="23" customFormat="1" ht="11.25"/>
    <row r="1093" s="23" customFormat="1" ht="11.25"/>
    <row r="1094" s="23" customFormat="1" ht="11.25"/>
    <row r="1095" s="23" customFormat="1" ht="11.25"/>
    <row r="1096" s="23" customFormat="1" ht="11.25"/>
    <row r="1097" s="23" customFormat="1" ht="11.25"/>
    <row r="1098" s="23" customFormat="1" ht="11.25"/>
    <row r="1099" s="23" customFormat="1" ht="11.25"/>
    <row r="1100" s="23" customFormat="1" ht="11.25"/>
    <row r="1101" s="23" customFormat="1" ht="11.25"/>
    <row r="1102" s="23" customFormat="1" ht="11.25"/>
    <row r="1103" s="23" customFormat="1" ht="11.25"/>
    <row r="1104" s="23" customFormat="1" ht="11.25"/>
    <row r="1105" s="23" customFormat="1" ht="11.25"/>
    <row r="1106" s="23" customFormat="1" ht="11.25"/>
    <row r="1107" s="23" customFormat="1" ht="11.25"/>
    <row r="1108" s="23" customFormat="1" ht="11.25"/>
    <row r="1109" s="23" customFormat="1" ht="11.25"/>
    <row r="1110" s="23" customFormat="1" ht="11.25"/>
    <row r="1111" s="23" customFormat="1" ht="11.25"/>
    <row r="1112" s="23" customFormat="1" ht="11.25"/>
    <row r="1113" s="23" customFormat="1" ht="11.25"/>
    <row r="1114" s="23" customFormat="1" ht="11.25"/>
    <row r="1115" s="23" customFormat="1" ht="11.25"/>
    <row r="1116" s="23" customFormat="1" ht="11.25"/>
    <row r="1117" s="23" customFormat="1" ht="11.25"/>
    <row r="1118" s="23" customFormat="1" ht="11.25"/>
    <row r="1119" s="23" customFormat="1" ht="11.25"/>
    <row r="1120" s="23" customFormat="1" ht="11.25"/>
    <row r="1121" s="23" customFormat="1" ht="11.25"/>
    <row r="1122" s="23" customFormat="1" ht="11.25"/>
    <row r="1123" s="23" customFormat="1" ht="11.25"/>
    <row r="1124" s="23" customFormat="1" ht="11.25"/>
    <row r="1125" s="23" customFormat="1" ht="11.25"/>
    <row r="1126" s="23" customFormat="1" ht="11.25"/>
    <row r="1127" s="23" customFormat="1" ht="11.25"/>
    <row r="1128" s="23" customFormat="1" ht="11.25"/>
    <row r="1129" s="23" customFormat="1" ht="11.25"/>
    <row r="1130" s="23" customFormat="1" ht="11.25"/>
    <row r="1131" s="23" customFormat="1" ht="11.25"/>
    <row r="1132" s="23" customFormat="1" ht="11.25"/>
    <row r="1133" s="23" customFormat="1" ht="11.25"/>
    <row r="1134" s="23" customFormat="1" ht="11.25"/>
    <row r="1135" s="23" customFormat="1" ht="11.25"/>
    <row r="1136" s="23" customFormat="1" ht="11.25"/>
    <row r="1137" s="23" customFormat="1" ht="11.25"/>
    <row r="1138" s="23" customFormat="1" ht="11.25"/>
    <row r="1139" s="23" customFormat="1" ht="11.25"/>
    <row r="1140" s="23" customFormat="1" ht="11.25"/>
    <row r="1141" s="23" customFormat="1" ht="11.25"/>
    <row r="1142" s="23" customFormat="1" ht="11.25"/>
    <row r="1143" s="23" customFormat="1" ht="11.25"/>
    <row r="1144" s="23" customFormat="1" ht="11.25"/>
    <row r="1145" s="23" customFormat="1" ht="11.25"/>
    <row r="1146" s="23" customFormat="1" ht="11.25"/>
    <row r="1147" s="23" customFormat="1" ht="11.25"/>
    <row r="1148" s="23" customFormat="1" ht="11.25"/>
    <row r="1149" s="23" customFormat="1" ht="11.25"/>
    <row r="1150" s="23" customFormat="1" ht="11.25"/>
    <row r="1151" s="23" customFormat="1" ht="11.25"/>
    <row r="1152" s="23" customFormat="1" ht="11.25"/>
    <row r="1153" s="23" customFormat="1" ht="11.25"/>
    <row r="1154" s="23" customFormat="1" ht="11.25"/>
    <row r="1155" s="23" customFormat="1" ht="11.25"/>
    <row r="1156" s="23" customFormat="1" ht="11.25"/>
    <row r="1157" s="23" customFormat="1" ht="11.25"/>
    <row r="1158" s="23" customFormat="1" ht="11.25"/>
    <row r="1159" s="23" customFormat="1" ht="11.25"/>
    <row r="1160" s="23" customFormat="1" ht="11.25"/>
    <row r="1161" s="23" customFormat="1" ht="11.25"/>
    <row r="1162" s="23" customFormat="1" ht="11.25"/>
    <row r="1163" s="23" customFormat="1" ht="11.25"/>
    <row r="1164" s="23" customFormat="1" ht="11.25"/>
    <row r="1165" s="23" customFormat="1" ht="11.25"/>
    <row r="1166" s="23" customFormat="1" ht="11.25"/>
    <row r="1167" s="23" customFormat="1" ht="11.25"/>
    <row r="1168" s="23" customFormat="1" ht="11.25"/>
    <row r="1169" s="23" customFormat="1" ht="11.25"/>
    <row r="1170" s="23" customFormat="1" ht="11.25"/>
    <row r="1171" s="23" customFormat="1" ht="11.25"/>
    <row r="1172" s="23" customFormat="1" ht="11.25"/>
    <row r="1173" s="23" customFormat="1" ht="11.25"/>
    <row r="1174" s="23" customFormat="1" ht="11.25"/>
    <row r="1175" s="23" customFormat="1" ht="11.25"/>
    <row r="1176" s="23" customFormat="1" ht="11.25"/>
    <row r="1177" s="23" customFormat="1" ht="11.25"/>
    <row r="1178" s="23" customFormat="1" ht="11.25"/>
    <row r="1179" s="23" customFormat="1" ht="11.25"/>
    <row r="1180" s="23" customFormat="1" ht="11.25"/>
    <row r="1181" s="23" customFormat="1" ht="11.25"/>
    <row r="1182" s="23" customFormat="1" ht="11.25"/>
    <row r="1183" s="23" customFormat="1" ht="11.25"/>
    <row r="1184" s="23" customFormat="1" ht="11.25"/>
    <row r="1185" s="23" customFormat="1" ht="11.25"/>
    <row r="1186" s="23" customFormat="1" ht="11.25"/>
    <row r="1187" s="23" customFormat="1" ht="11.25"/>
    <row r="1188" s="23" customFormat="1" ht="11.25"/>
    <row r="1189" s="23" customFormat="1" ht="11.25"/>
    <row r="1190" s="23" customFormat="1" ht="11.25"/>
    <row r="1191" s="23" customFormat="1" ht="11.25"/>
    <row r="1192" s="23" customFormat="1" ht="11.25"/>
    <row r="1193" s="23" customFormat="1" ht="11.25"/>
    <row r="1194" s="23" customFormat="1" ht="11.25"/>
    <row r="1195" s="23" customFormat="1" ht="11.25"/>
    <row r="1196" s="23" customFormat="1" ht="11.25"/>
    <row r="1197" s="23" customFormat="1" ht="11.25"/>
    <row r="1198" s="23" customFormat="1" ht="11.25"/>
    <row r="1199" s="23" customFormat="1" ht="11.25"/>
    <row r="1200" s="23" customFormat="1" ht="11.25"/>
    <row r="1201" s="23" customFormat="1" ht="11.25"/>
    <row r="1202" s="23" customFormat="1" ht="11.25"/>
    <row r="1203" s="23" customFormat="1" ht="11.25"/>
    <row r="1204" s="23" customFormat="1" ht="11.25"/>
    <row r="1205" s="23" customFormat="1" ht="11.25"/>
    <row r="1206" s="23" customFormat="1" ht="11.25"/>
    <row r="1207" s="23" customFormat="1" ht="11.25"/>
    <row r="1208" s="23" customFormat="1" ht="11.25"/>
    <row r="1209" s="23" customFormat="1" ht="11.25"/>
    <row r="1210" s="23" customFormat="1" ht="11.25"/>
    <row r="1211" s="23" customFormat="1" ht="11.25"/>
    <row r="1212" s="23" customFormat="1" ht="11.25"/>
    <row r="1213" s="23" customFormat="1" ht="11.25"/>
    <row r="1214" s="23" customFormat="1" ht="11.25"/>
    <row r="1215" s="23" customFormat="1" ht="11.25"/>
    <row r="1216" s="23" customFormat="1" ht="11.25"/>
    <row r="1217" s="23" customFormat="1" ht="11.25"/>
    <row r="1218" s="23" customFormat="1" ht="11.25"/>
    <row r="1219" s="23" customFormat="1" ht="11.25"/>
    <row r="1220" s="23" customFormat="1" ht="11.25"/>
    <row r="1221" s="23" customFormat="1" ht="11.25"/>
    <row r="1222" s="23" customFormat="1" ht="11.25"/>
    <row r="1223" s="23" customFormat="1" ht="11.25"/>
    <row r="1224" s="23" customFormat="1" ht="11.25"/>
    <row r="1225" s="23" customFormat="1" ht="11.25"/>
    <row r="1226" s="23" customFormat="1" ht="11.25"/>
    <row r="1227" s="23" customFormat="1" ht="11.25"/>
    <row r="1228" s="23" customFormat="1" ht="11.25"/>
    <row r="1229" s="23" customFormat="1" ht="11.25"/>
    <row r="1230" s="23" customFormat="1" ht="11.25"/>
    <row r="1231" s="23" customFormat="1" ht="11.25"/>
    <row r="1232" s="23" customFormat="1" ht="11.25"/>
    <row r="1233" s="23" customFormat="1" ht="11.25"/>
    <row r="1234" s="23" customFormat="1" ht="11.25"/>
    <row r="1235" s="23" customFormat="1" ht="11.25"/>
    <row r="1236" s="23" customFormat="1" ht="11.25"/>
    <row r="1237" s="23" customFormat="1" ht="11.25"/>
    <row r="1238" s="23" customFormat="1" ht="11.25"/>
    <row r="1239" s="23" customFormat="1" ht="11.25"/>
    <row r="1240" s="23" customFormat="1" ht="11.25"/>
    <row r="1241" s="23" customFormat="1" ht="11.25"/>
    <row r="1242" s="23" customFormat="1" ht="11.25"/>
    <row r="1243" s="23" customFormat="1" ht="11.25"/>
    <row r="1244" s="23" customFormat="1" ht="11.25"/>
    <row r="1245" s="23" customFormat="1" ht="11.25"/>
    <row r="1246" s="23" customFormat="1" ht="11.25"/>
    <row r="1247" s="23" customFormat="1" ht="11.25"/>
    <row r="1248" s="23" customFormat="1" ht="11.25"/>
    <row r="1249" s="23" customFormat="1" ht="11.25"/>
    <row r="1250" s="23" customFormat="1" ht="11.25"/>
    <row r="1251" s="23" customFormat="1" ht="11.25"/>
    <row r="1252" s="23" customFormat="1" ht="11.25"/>
    <row r="1253" s="23" customFormat="1" ht="11.25"/>
    <row r="1254" s="23" customFormat="1" ht="11.25"/>
    <row r="1255" s="23" customFormat="1" ht="11.25"/>
    <row r="1256" s="23" customFormat="1" ht="11.25"/>
    <row r="1257" s="23" customFormat="1" ht="11.25"/>
    <row r="1258" s="23" customFormat="1" ht="11.25"/>
    <row r="1259" s="23" customFormat="1" ht="11.25"/>
    <row r="1260" s="23" customFormat="1" ht="11.25"/>
    <row r="1261" s="23" customFormat="1" ht="11.25"/>
    <row r="1262" s="23" customFormat="1" ht="11.25"/>
    <row r="1263" s="23" customFormat="1" ht="11.25"/>
    <row r="1264" s="23" customFormat="1" ht="11.25"/>
    <row r="1265" s="23" customFormat="1" ht="11.25"/>
    <row r="1266" s="23" customFormat="1" ht="11.25"/>
    <row r="1267" s="23" customFormat="1" ht="11.25"/>
    <row r="1268" s="23" customFormat="1" ht="11.25"/>
    <row r="1269" s="23" customFormat="1" ht="11.25"/>
    <row r="1270" s="23" customFormat="1" ht="11.25"/>
    <row r="1271" s="23" customFormat="1" ht="11.25"/>
    <row r="1272" s="23" customFormat="1" ht="11.25"/>
    <row r="1273" s="23" customFormat="1" ht="11.25"/>
    <row r="1274" s="23" customFormat="1" ht="11.25"/>
    <row r="1275" s="23" customFormat="1" ht="11.25"/>
    <row r="1276" s="23" customFormat="1" ht="11.25"/>
    <row r="1277" s="23" customFormat="1" ht="11.25"/>
    <row r="1278" s="23" customFormat="1" ht="11.25"/>
    <row r="1279" s="23" customFormat="1" ht="11.25"/>
    <row r="1280" s="23" customFormat="1" ht="11.25"/>
    <row r="1281" s="23" customFormat="1" ht="11.25"/>
    <row r="1282" s="23" customFormat="1" ht="11.25"/>
    <row r="1283" s="23" customFormat="1" ht="11.25"/>
    <row r="1284" s="23" customFormat="1" ht="11.25"/>
    <row r="1285" s="23" customFormat="1" ht="11.25"/>
    <row r="1286" s="23" customFormat="1" ht="11.25"/>
    <row r="1287" s="23" customFormat="1" ht="11.25"/>
    <row r="1288" s="23" customFormat="1" ht="11.25"/>
    <row r="1289" s="23" customFormat="1" ht="11.25"/>
    <row r="1290" s="23" customFormat="1" ht="11.25"/>
    <row r="1291" s="23" customFormat="1" ht="11.25"/>
    <row r="1292" s="23" customFormat="1" ht="11.25"/>
    <row r="1293" s="23" customFormat="1" ht="11.25"/>
    <row r="1294" s="23" customFormat="1" ht="11.25"/>
    <row r="1295" s="23" customFormat="1" ht="11.25"/>
    <row r="1296" s="23" customFormat="1" ht="11.25"/>
    <row r="1297" s="23" customFormat="1" ht="11.25"/>
    <row r="1298" s="23" customFormat="1" ht="11.25"/>
    <row r="1299" s="23" customFormat="1" ht="11.25"/>
    <row r="1300" s="23" customFormat="1" ht="11.25"/>
    <row r="1301" s="23" customFormat="1" ht="11.25"/>
    <row r="1302" s="23" customFormat="1" ht="11.25"/>
    <row r="1303" s="23" customFormat="1" ht="11.25"/>
    <row r="1304" s="23" customFormat="1" ht="11.25"/>
    <row r="1305" s="23" customFormat="1" ht="11.25"/>
    <row r="1306" s="23" customFormat="1" ht="11.25"/>
    <row r="1307" s="23" customFormat="1" ht="11.25"/>
    <row r="1308" s="23" customFormat="1" ht="11.25"/>
    <row r="1309" s="23" customFormat="1" ht="11.25"/>
    <row r="1310" s="23" customFormat="1" ht="11.25"/>
    <row r="1311" s="23" customFormat="1" ht="11.25"/>
    <row r="1312" s="23" customFormat="1" ht="11.25"/>
    <row r="1313" s="23" customFormat="1" ht="11.25"/>
    <row r="1314" s="23" customFormat="1" ht="11.25"/>
    <row r="1315" s="23" customFormat="1" ht="11.25"/>
    <row r="1316" s="23" customFormat="1" ht="11.25"/>
    <row r="1317" s="23" customFormat="1" ht="11.25"/>
    <row r="1318" s="23" customFormat="1" ht="11.25"/>
    <row r="1319" s="23" customFormat="1" ht="11.25"/>
    <row r="1320" s="23" customFormat="1" ht="11.25"/>
    <row r="1321" s="23" customFormat="1" ht="11.25"/>
    <row r="1322" s="23" customFormat="1" ht="11.25"/>
    <row r="1323" s="23" customFormat="1" ht="11.25"/>
    <row r="1324" s="23" customFormat="1" ht="11.25"/>
    <row r="1325" s="23" customFormat="1" ht="11.25"/>
    <row r="1326" s="23" customFormat="1" ht="11.25"/>
    <row r="1327" s="23" customFormat="1" ht="11.25"/>
    <row r="1328" s="23" customFormat="1" ht="11.25"/>
    <row r="1329" s="23" customFormat="1" ht="11.25"/>
    <row r="1330" s="23" customFormat="1" ht="11.25"/>
    <row r="1331" s="23" customFormat="1" ht="11.25"/>
    <row r="1332" s="23" customFormat="1" ht="11.25"/>
    <row r="1333" s="23" customFormat="1" ht="11.25"/>
    <row r="1334" s="23" customFormat="1" ht="11.25"/>
    <row r="1335" s="23" customFormat="1" ht="11.25"/>
    <row r="1336" s="23" customFormat="1" ht="11.25"/>
    <row r="1337" s="23" customFormat="1" ht="11.25"/>
    <row r="1338" s="23" customFormat="1" ht="11.25"/>
    <row r="1339" s="23" customFormat="1" ht="11.25"/>
    <row r="1340" s="23" customFormat="1" ht="11.25"/>
    <row r="1341" s="23" customFormat="1" ht="11.25"/>
    <row r="1342" s="23" customFormat="1" ht="11.25"/>
    <row r="1343" s="23" customFormat="1" ht="11.25"/>
    <row r="1344" s="23" customFormat="1" ht="11.25"/>
    <row r="1345" s="23" customFormat="1" ht="11.25"/>
    <row r="1346" s="23" customFormat="1" ht="11.25"/>
    <row r="1347" s="23" customFormat="1" ht="11.25"/>
    <row r="1348" s="23" customFormat="1" ht="11.25"/>
    <row r="1349" s="23" customFormat="1" ht="11.25"/>
    <row r="1350" s="23" customFormat="1" ht="11.25"/>
    <row r="1351" s="23" customFormat="1" ht="11.25"/>
    <row r="1352" s="23" customFormat="1" ht="11.25"/>
    <row r="1353" s="23" customFormat="1" ht="11.25"/>
    <row r="1354" s="23" customFormat="1" ht="11.25"/>
    <row r="1355" s="23" customFormat="1" ht="11.25"/>
    <row r="1356" s="23" customFormat="1" ht="11.25"/>
    <row r="1357" s="23" customFormat="1" ht="11.25"/>
    <row r="1358" s="23" customFormat="1" ht="11.25"/>
    <row r="1359" s="23" customFormat="1" ht="11.25"/>
    <row r="1360" s="23" customFormat="1" ht="11.25"/>
    <row r="1361" s="23" customFormat="1" ht="11.25"/>
    <row r="1362" s="23" customFormat="1" ht="11.25"/>
    <row r="1363" s="23" customFormat="1" ht="11.25"/>
    <row r="1364" s="23" customFormat="1" ht="11.25"/>
    <row r="1365" s="23" customFormat="1" ht="11.25"/>
    <row r="1366" s="23" customFormat="1" ht="11.25"/>
    <row r="1367" s="23" customFormat="1" ht="11.25"/>
    <row r="1368" s="23" customFormat="1" ht="11.25"/>
    <row r="1369" s="23" customFormat="1" ht="11.25"/>
    <row r="1370" s="23" customFormat="1" ht="11.25"/>
    <row r="1371" s="23" customFormat="1" ht="11.25"/>
    <row r="1372" s="23" customFormat="1" ht="11.25"/>
    <row r="1373" s="23" customFormat="1" ht="11.25"/>
    <row r="1374" s="23" customFormat="1" ht="11.25"/>
    <row r="1375" s="23" customFormat="1" ht="11.25"/>
    <row r="1376" s="23" customFormat="1" ht="11.25"/>
    <row r="1377" s="23" customFormat="1" ht="11.25"/>
    <row r="1378" s="23" customFormat="1" ht="11.25"/>
    <row r="1379" s="23" customFormat="1" ht="11.25"/>
    <row r="1380" s="23" customFormat="1" ht="11.25"/>
    <row r="1381" s="23" customFormat="1" ht="11.25"/>
    <row r="1382" s="23" customFormat="1" ht="11.25"/>
    <row r="1383" s="23" customFormat="1" ht="11.25"/>
    <row r="1384" s="23" customFormat="1" ht="11.25"/>
    <row r="1385" s="23" customFormat="1" ht="11.25"/>
    <row r="1386" s="23" customFormat="1" ht="11.25"/>
    <row r="1387" s="23" customFormat="1" ht="11.25"/>
    <row r="1388" s="23" customFormat="1" ht="11.25"/>
    <row r="1389" s="23" customFormat="1" ht="11.25"/>
    <row r="1390" s="23" customFormat="1" ht="11.25"/>
    <row r="1391" s="23" customFormat="1" ht="11.25"/>
    <row r="1392" s="23" customFormat="1" ht="11.25"/>
    <row r="1393" s="23" customFormat="1" ht="11.25"/>
    <row r="1394" s="23" customFormat="1" ht="11.25"/>
    <row r="1395" s="23" customFormat="1" ht="11.25"/>
    <row r="1396" s="23" customFormat="1" ht="11.25"/>
    <row r="1397" s="23" customFormat="1" ht="11.25"/>
    <row r="1398" s="23" customFormat="1" ht="11.25"/>
    <row r="1399" s="23" customFormat="1" ht="11.25"/>
    <row r="1400" s="23" customFormat="1" ht="11.25"/>
    <row r="1401" s="23" customFormat="1" ht="11.25"/>
    <row r="1402" s="23" customFormat="1" ht="11.25"/>
    <row r="1403" s="23" customFormat="1" ht="11.25"/>
    <row r="1404" s="23" customFormat="1" ht="11.25"/>
    <row r="1405" s="23" customFormat="1" ht="11.25"/>
    <row r="1406" s="23" customFormat="1" ht="11.25"/>
    <row r="1407" s="23" customFormat="1" ht="11.25"/>
    <row r="1408" s="23" customFormat="1" ht="11.25"/>
    <row r="1409" s="23" customFormat="1" ht="11.25"/>
    <row r="1410" s="23" customFormat="1" ht="11.25"/>
    <row r="1411" s="23" customFormat="1" ht="11.25"/>
    <row r="1412" s="23" customFormat="1" ht="11.25"/>
    <row r="1413" s="23" customFormat="1" ht="11.25"/>
    <row r="1414" s="23" customFormat="1" ht="11.25"/>
    <row r="1415" s="23" customFormat="1" ht="11.25"/>
    <row r="1416" s="23" customFormat="1" ht="11.25"/>
    <row r="1417" s="23" customFormat="1" ht="11.25"/>
    <row r="1418" s="23" customFormat="1" ht="11.25"/>
    <row r="1419" s="23" customFormat="1" ht="11.25"/>
    <row r="1420" s="23" customFormat="1" ht="11.25"/>
    <row r="1421" s="23" customFormat="1" ht="11.25"/>
    <row r="1422" s="23" customFormat="1" ht="11.25"/>
    <row r="1423" s="23" customFormat="1" ht="11.25"/>
    <row r="1424" s="23" customFormat="1" ht="11.25"/>
    <row r="1425" s="23" customFormat="1" ht="11.25"/>
    <row r="1426" s="23" customFormat="1" ht="11.25"/>
    <row r="1427" s="23" customFormat="1" ht="11.25"/>
    <row r="1428" s="23" customFormat="1" ht="11.25"/>
    <row r="1429" s="23" customFormat="1" ht="11.25"/>
    <row r="1430" s="23" customFormat="1" ht="11.25"/>
    <row r="1431" s="23" customFormat="1" ht="11.25"/>
    <row r="1432" s="23" customFormat="1" ht="11.25"/>
    <row r="1433" s="23" customFormat="1" ht="11.25"/>
    <row r="1434" s="23" customFormat="1" ht="11.25"/>
    <row r="1435" s="23" customFormat="1" ht="11.25"/>
    <row r="1436" s="23" customFormat="1" ht="11.25"/>
    <row r="1437" s="23" customFormat="1" ht="11.25"/>
    <row r="1438" s="23" customFormat="1" ht="11.25"/>
    <row r="1439" s="23" customFormat="1" ht="11.25"/>
    <row r="1440" s="23" customFormat="1" ht="11.25"/>
    <row r="1441" s="23" customFormat="1" ht="11.25"/>
    <row r="1442" s="23" customFormat="1" ht="11.25"/>
    <row r="1443" s="23" customFormat="1" ht="11.25"/>
    <row r="1444" s="23" customFormat="1" ht="11.25"/>
    <row r="1445" s="23" customFormat="1" ht="11.25"/>
    <row r="1446" s="23" customFormat="1" ht="11.25"/>
    <row r="1447" s="23" customFormat="1" ht="11.25"/>
    <row r="1448" s="23" customFormat="1" ht="11.25"/>
    <row r="1449" s="23" customFormat="1" ht="11.25"/>
    <row r="1450" s="23" customFormat="1" ht="11.25"/>
    <row r="1451" s="23" customFormat="1" ht="11.25"/>
    <row r="1452" s="23" customFormat="1" ht="11.25"/>
    <row r="1453" s="23" customFormat="1" ht="11.25"/>
    <row r="1454" s="23" customFormat="1" ht="11.25"/>
    <row r="1455" s="23" customFormat="1" ht="11.25"/>
    <row r="1456" s="23" customFormat="1" ht="11.25"/>
    <row r="1457" s="23" customFormat="1" ht="11.25"/>
    <row r="1458" s="23" customFormat="1" ht="11.25"/>
    <row r="1459" s="23" customFormat="1" ht="11.25"/>
    <row r="1460" s="23" customFormat="1" ht="11.25"/>
    <row r="1461" s="23" customFormat="1" ht="11.25"/>
    <row r="1462" s="23" customFormat="1" ht="11.25"/>
    <row r="1463" s="23" customFormat="1" ht="11.25"/>
    <row r="1464" s="23" customFormat="1" ht="11.25"/>
    <row r="1465" s="23" customFormat="1" ht="11.25"/>
    <row r="1466" s="23" customFormat="1" ht="11.25"/>
    <row r="1467" s="23" customFormat="1" ht="11.25"/>
    <row r="1468" s="23" customFormat="1" ht="11.25"/>
    <row r="1469" s="23" customFormat="1" ht="11.25"/>
    <row r="1470" s="23" customFormat="1" ht="11.25"/>
    <row r="1471" s="23" customFormat="1" ht="11.25"/>
    <row r="1472" s="23" customFormat="1" ht="11.25"/>
    <row r="1473" s="23" customFormat="1" ht="11.25"/>
    <row r="1474" s="23" customFormat="1" ht="11.25"/>
    <row r="1475" s="23" customFormat="1" ht="11.25"/>
    <row r="1476" s="23" customFormat="1" ht="11.25"/>
    <row r="1477" s="23" customFormat="1" ht="11.25"/>
    <row r="1478" s="23" customFormat="1" ht="11.25"/>
    <row r="1479" s="23" customFormat="1" ht="11.25"/>
    <row r="1480" s="23" customFormat="1" ht="11.25"/>
    <row r="1481" s="23" customFormat="1" ht="11.25"/>
    <row r="1482" s="23" customFormat="1" ht="11.25"/>
    <row r="1483" s="23" customFormat="1" ht="11.25"/>
    <row r="1484" s="23" customFormat="1" ht="11.25"/>
    <row r="1485" s="23" customFormat="1" ht="11.25"/>
    <row r="1486" s="23" customFormat="1" ht="11.25"/>
    <row r="1487" s="23" customFormat="1" ht="11.25"/>
    <row r="1488" s="23" customFormat="1" ht="11.25"/>
    <row r="1489" s="23" customFormat="1" ht="11.25"/>
    <row r="1490" s="23" customFormat="1" ht="11.25"/>
    <row r="1491" s="23" customFormat="1" ht="11.25"/>
    <row r="1492" s="23" customFormat="1" ht="11.25"/>
    <row r="1493" s="23" customFormat="1" ht="11.25"/>
    <row r="1494" s="23" customFormat="1" ht="11.25"/>
    <row r="1495" s="23" customFormat="1" ht="11.25"/>
    <row r="1496" s="23" customFormat="1" ht="11.25"/>
    <row r="1497" s="23" customFormat="1" ht="11.25"/>
    <row r="1498" s="23" customFormat="1" ht="11.25"/>
    <row r="1499" s="23" customFormat="1" ht="11.25"/>
    <row r="1500" s="23" customFormat="1" ht="11.25"/>
    <row r="1501" s="23" customFormat="1" ht="11.25"/>
    <row r="1502" s="23" customFormat="1" ht="11.25"/>
    <row r="1503" s="23" customFormat="1" ht="11.25"/>
    <row r="1504" s="23" customFormat="1" ht="11.25"/>
    <row r="1505" s="23" customFormat="1" ht="11.25"/>
    <row r="1506" s="23" customFormat="1" ht="11.25"/>
    <row r="1507" s="23" customFormat="1" ht="11.25"/>
    <row r="1508" s="23" customFormat="1" ht="11.25"/>
    <row r="1509" s="23" customFormat="1" ht="11.25"/>
    <row r="1510" s="23" customFormat="1" ht="11.25"/>
    <row r="1511" s="23" customFormat="1" ht="11.25"/>
    <row r="1512" s="23" customFormat="1" ht="11.25"/>
    <row r="1513" s="23" customFormat="1" ht="11.25"/>
    <row r="1514" s="23" customFormat="1" ht="11.25"/>
    <row r="1515" s="23" customFormat="1" ht="11.25"/>
    <row r="1516" s="23" customFormat="1" ht="11.25"/>
    <row r="1517" s="23" customFormat="1" ht="11.25"/>
    <row r="1518" s="23" customFormat="1" ht="11.25"/>
    <row r="1519" s="23" customFormat="1" ht="11.25"/>
    <row r="1520" s="23" customFormat="1" ht="11.25"/>
    <row r="1521" s="23" customFormat="1" ht="11.25"/>
    <row r="1522" s="23" customFormat="1" ht="11.25"/>
    <row r="1523" s="23" customFormat="1" ht="11.25"/>
    <row r="1524" s="23" customFormat="1" ht="11.25"/>
    <row r="1525" s="23" customFormat="1" ht="11.25"/>
    <row r="1526" s="23" customFormat="1" ht="11.25"/>
    <row r="1527" s="23" customFormat="1" ht="11.25"/>
    <row r="1528" s="23" customFormat="1" ht="11.25"/>
    <row r="1529" s="23" customFormat="1" ht="11.25"/>
    <row r="1530" s="23" customFormat="1" ht="11.25"/>
    <row r="1531" s="23" customFormat="1" ht="11.25"/>
    <row r="1532" s="23" customFormat="1" ht="11.25"/>
    <row r="1533" s="23" customFormat="1" ht="11.25"/>
    <row r="1534" s="23" customFormat="1" ht="11.25"/>
    <row r="1535" s="23" customFormat="1" ht="11.25"/>
    <row r="1536" s="23" customFormat="1" ht="11.25"/>
    <row r="1537" s="23" customFormat="1" ht="11.25"/>
    <row r="1538" s="23" customFormat="1" ht="11.25"/>
    <row r="1539" s="23" customFormat="1" ht="11.25"/>
    <row r="1540" s="23" customFormat="1" ht="11.25"/>
    <row r="1541" s="23" customFormat="1" ht="11.25"/>
    <row r="1542" s="23" customFormat="1" ht="11.25"/>
    <row r="1543" s="23" customFormat="1" ht="11.25"/>
    <row r="1544" s="23" customFormat="1" ht="11.25"/>
    <row r="1545" s="23" customFormat="1" ht="11.25"/>
    <row r="1546" s="23" customFormat="1" ht="11.25"/>
    <row r="1547" s="23" customFormat="1" ht="11.25"/>
    <row r="1548" s="23" customFormat="1" ht="11.25"/>
    <row r="1549" s="23" customFormat="1" ht="11.25"/>
    <row r="1550" s="23" customFormat="1" ht="11.25"/>
    <row r="1551" s="23" customFormat="1" ht="11.25"/>
    <row r="1552" s="23" customFormat="1" ht="11.25"/>
    <row r="1553" s="23" customFormat="1" ht="11.25"/>
    <row r="1554" s="23" customFormat="1" ht="11.25"/>
    <row r="1555" s="23" customFormat="1" ht="11.25"/>
    <row r="1556" s="23" customFormat="1" ht="11.25"/>
    <row r="1557" s="23" customFormat="1" ht="11.25"/>
    <row r="1558" s="23" customFormat="1" ht="11.25"/>
    <row r="1559" s="23" customFormat="1" ht="11.25"/>
    <row r="1560" s="23" customFormat="1" ht="11.25"/>
    <row r="1561" s="23" customFormat="1" ht="11.25"/>
    <row r="1562" s="23" customFormat="1" ht="11.25"/>
    <row r="1563" s="23" customFormat="1" ht="11.25"/>
    <row r="1564" s="23" customFormat="1" ht="11.25"/>
    <row r="1565" s="23" customFormat="1" ht="11.25"/>
    <row r="1566" s="23" customFormat="1" ht="11.25"/>
    <row r="1567" s="23" customFormat="1" ht="11.25"/>
    <row r="1568" s="23" customFormat="1" ht="11.25"/>
    <row r="1569" s="23" customFormat="1" ht="11.25"/>
    <row r="1570" s="23" customFormat="1" ht="11.25"/>
    <row r="1571" s="23" customFormat="1" ht="11.25"/>
    <row r="1572" s="23" customFormat="1" ht="11.25"/>
    <row r="1573" s="23" customFormat="1" ht="11.25"/>
    <row r="1574" s="23" customFormat="1" ht="11.25"/>
    <row r="1575" s="23" customFormat="1" ht="11.25"/>
    <row r="1576" s="23" customFormat="1" ht="11.25"/>
    <row r="1577" s="23" customFormat="1" ht="11.25"/>
    <row r="1578" s="23" customFormat="1" ht="11.25"/>
    <row r="1579" s="23" customFormat="1" ht="11.25"/>
    <row r="1580" s="23" customFormat="1" ht="11.25"/>
    <row r="1581" s="23" customFormat="1" ht="11.25"/>
    <row r="1582" s="23" customFormat="1" ht="11.25"/>
    <row r="1583" s="23" customFormat="1" ht="11.25"/>
    <row r="1584" s="23" customFormat="1" ht="11.25"/>
    <row r="1585" s="23" customFormat="1" ht="11.25"/>
    <row r="1586" s="23" customFormat="1" ht="11.25"/>
    <row r="1587" s="23" customFormat="1" ht="11.25"/>
    <row r="1588" s="23" customFormat="1" ht="11.25"/>
    <row r="1589" s="23" customFormat="1" ht="11.25"/>
    <row r="1590" s="23" customFormat="1" ht="11.25"/>
    <row r="1591" s="23" customFormat="1" ht="11.25"/>
    <row r="1592" s="23" customFormat="1" ht="11.25"/>
    <row r="1593" s="23" customFormat="1" ht="11.25"/>
    <row r="1594" s="23" customFormat="1" ht="11.25"/>
    <row r="1595" s="23" customFormat="1" ht="11.25"/>
    <row r="1596" s="23" customFormat="1" ht="11.25"/>
    <row r="1597" s="23" customFormat="1" ht="11.25"/>
    <row r="1598" s="23" customFormat="1" ht="11.25"/>
    <row r="1599" s="23" customFormat="1" ht="11.25"/>
    <row r="1600" s="23" customFormat="1" ht="11.25"/>
    <row r="1601" s="23" customFormat="1" ht="11.25"/>
    <row r="1602" s="23" customFormat="1" ht="11.25"/>
    <row r="1603" s="23" customFormat="1" ht="11.25"/>
    <row r="1604" s="23" customFormat="1" ht="11.25"/>
    <row r="1605" s="23" customFormat="1" ht="11.25"/>
    <row r="1606" s="23" customFormat="1" ht="11.25"/>
    <row r="1607" s="23" customFormat="1" ht="11.25"/>
    <row r="1608" s="23" customFormat="1" ht="11.25"/>
    <row r="1609" s="23" customFormat="1" ht="11.25"/>
    <row r="1610" s="23" customFormat="1" ht="11.25"/>
    <row r="1611" s="23" customFormat="1" ht="11.25"/>
    <row r="1612" s="23" customFormat="1" ht="11.25"/>
    <row r="1613" s="23" customFormat="1" ht="11.25"/>
    <row r="1614" s="23" customFormat="1" ht="11.25"/>
    <row r="1615" s="23" customFormat="1" ht="11.25"/>
    <row r="1616" s="23" customFormat="1" ht="11.25"/>
    <row r="1617" s="23" customFormat="1" ht="11.25"/>
    <row r="1618" s="23" customFormat="1" ht="11.25"/>
    <row r="1619" s="23" customFormat="1" ht="11.25"/>
    <row r="1620" s="23" customFormat="1" ht="11.25"/>
    <row r="1621" s="23" customFormat="1" ht="11.25"/>
    <row r="1622" s="23" customFormat="1" ht="11.25"/>
    <row r="1623" s="23" customFormat="1" ht="11.25"/>
    <row r="1624" s="23" customFormat="1" ht="11.25"/>
    <row r="1625" s="23" customFormat="1" ht="11.25"/>
    <row r="1626" s="23" customFormat="1" ht="11.25"/>
    <row r="1627" s="23" customFormat="1" ht="11.25"/>
    <row r="1628" s="23" customFormat="1" ht="11.25"/>
    <row r="1629" s="23" customFormat="1" ht="11.25"/>
    <row r="1630" s="23" customFormat="1" ht="11.25"/>
    <row r="1631" s="23" customFormat="1" ht="11.25"/>
    <row r="1632" s="23" customFormat="1" ht="11.25"/>
    <row r="1633" s="23" customFormat="1" ht="11.25"/>
    <row r="1634" s="23" customFormat="1" ht="11.25"/>
    <row r="1635" s="23" customFormat="1" ht="11.25"/>
    <row r="1636" s="23" customFormat="1" ht="11.25"/>
    <row r="1637" s="23" customFormat="1" ht="11.25"/>
    <row r="1638" s="23" customFormat="1" ht="11.25"/>
    <row r="1639" s="23" customFormat="1" ht="11.25"/>
    <row r="1640" s="23" customFormat="1" ht="11.25"/>
    <row r="1641" s="23" customFormat="1" ht="11.25"/>
    <row r="1642" s="23" customFormat="1" ht="11.25"/>
    <row r="1643" s="23" customFormat="1" ht="11.25"/>
    <row r="1644" s="23" customFormat="1" ht="11.25"/>
    <row r="1645" s="23" customFormat="1" ht="11.25"/>
    <row r="1646" s="23" customFormat="1" ht="11.25"/>
    <row r="1647" s="23" customFormat="1" ht="11.25"/>
    <row r="1648" s="23" customFormat="1" ht="11.25"/>
    <row r="1649" s="23" customFormat="1" ht="11.25"/>
    <row r="1650" s="23" customFormat="1" ht="11.25"/>
    <row r="1651" s="23" customFormat="1" ht="11.25"/>
    <row r="1652" s="23" customFormat="1" ht="11.25"/>
    <row r="1653" s="23" customFormat="1" ht="11.25"/>
    <row r="1654" s="23" customFormat="1" ht="11.25"/>
    <row r="1655" s="23" customFormat="1" ht="11.25"/>
    <row r="1656" s="23" customFormat="1" ht="11.25"/>
    <row r="1657" s="23" customFormat="1" ht="11.25"/>
    <row r="1658" s="23" customFormat="1" ht="11.25"/>
    <row r="1659" s="23" customFormat="1" ht="11.25"/>
    <row r="1660" s="23" customFormat="1" ht="11.25"/>
    <row r="1661" s="23" customFormat="1" ht="11.25"/>
    <row r="1662" s="23" customFormat="1" ht="11.25"/>
    <row r="1663" s="23" customFormat="1" ht="11.25"/>
    <row r="1664" s="23" customFormat="1" ht="11.25"/>
    <row r="1665" s="23" customFormat="1" ht="11.25"/>
    <row r="1666" s="23" customFormat="1" ht="11.25"/>
    <row r="1667" s="23" customFormat="1" ht="11.25"/>
    <row r="1668" s="23" customFormat="1" ht="11.25"/>
    <row r="1669" s="23" customFormat="1" ht="11.25"/>
    <row r="1670" s="23" customFormat="1" ht="11.25"/>
    <row r="1671" s="23" customFormat="1" ht="11.25"/>
    <row r="1672" s="23" customFormat="1" ht="11.25"/>
    <row r="1673" s="23" customFormat="1" ht="11.25"/>
    <row r="1674" s="23" customFormat="1" ht="11.25"/>
    <row r="1675" s="23" customFormat="1" ht="11.25"/>
    <row r="1676" s="23" customFormat="1" ht="11.25"/>
    <row r="1677" s="23" customFormat="1" ht="11.25"/>
    <row r="1678" s="23" customFormat="1" ht="11.25"/>
    <row r="1679" s="23" customFormat="1" ht="11.25"/>
    <row r="1680" s="23" customFormat="1" ht="11.25"/>
    <row r="1681" s="23" customFormat="1" ht="11.25"/>
    <row r="1682" s="23" customFormat="1" ht="11.25"/>
    <row r="1683" s="23" customFormat="1" ht="11.25"/>
    <row r="1684" s="23" customFormat="1" ht="11.25"/>
    <row r="1685" s="23" customFormat="1" ht="11.25"/>
    <row r="1686" s="23" customFormat="1" ht="11.25"/>
    <row r="1687" s="23" customFormat="1" ht="11.25"/>
    <row r="1688" s="23" customFormat="1" ht="11.25"/>
    <row r="1689" s="23" customFormat="1" ht="11.25"/>
    <row r="1690" s="23" customFormat="1" ht="11.25"/>
    <row r="1691" s="23" customFormat="1" ht="11.25"/>
    <row r="1692" s="23" customFormat="1" ht="11.25"/>
    <row r="1693" s="23" customFormat="1" ht="11.25"/>
    <row r="1694" s="23" customFormat="1" ht="11.25"/>
    <row r="1695" s="23" customFormat="1" ht="11.25"/>
    <row r="1696" s="23" customFormat="1" ht="11.25"/>
    <row r="1697" s="23" customFormat="1" ht="11.25"/>
    <row r="1698" s="23" customFormat="1" ht="11.25"/>
    <row r="1699" s="23" customFormat="1" ht="11.25"/>
    <row r="1700" s="23" customFormat="1" ht="11.25"/>
    <row r="1701" s="23" customFormat="1" ht="11.25"/>
    <row r="1702" s="23" customFormat="1" ht="11.25"/>
    <row r="1703" s="23" customFormat="1" ht="11.25"/>
    <row r="1704" s="23" customFormat="1" ht="11.25"/>
    <row r="1705" s="23" customFormat="1" ht="11.25"/>
    <row r="1706" s="23" customFormat="1" ht="11.25"/>
    <row r="1707" s="23" customFormat="1" ht="11.25"/>
    <row r="1708" s="23" customFormat="1" ht="11.25"/>
    <row r="1709" s="23" customFormat="1" ht="11.25"/>
    <row r="1710" s="23" customFormat="1" ht="11.25"/>
    <row r="1711" s="23" customFormat="1" ht="11.25"/>
    <row r="1712" s="23" customFormat="1" ht="11.25"/>
    <row r="1713" s="23" customFormat="1" ht="11.25"/>
    <row r="1714" s="23" customFormat="1" ht="11.25"/>
    <row r="1715" s="23" customFormat="1" ht="11.25"/>
    <row r="1716" s="23" customFormat="1" ht="11.25"/>
    <row r="1717" s="23" customFormat="1" ht="11.25"/>
    <row r="1718" s="23" customFormat="1" ht="11.25"/>
    <row r="1719" s="23" customFormat="1" ht="11.25"/>
    <row r="1720" s="23" customFormat="1" ht="11.25"/>
    <row r="1721" s="23" customFormat="1" ht="11.25"/>
    <row r="1722" s="23" customFormat="1" ht="11.25"/>
    <row r="1723" s="23" customFormat="1" ht="11.25"/>
    <row r="1724" s="23" customFormat="1" ht="11.25"/>
    <row r="1725" s="23" customFormat="1" ht="11.25"/>
    <row r="1726" s="23" customFormat="1" ht="11.25"/>
    <row r="1727" s="23" customFormat="1" ht="11.25"/>
    <row r="1728" s="23" customFormat="1" ht="11.25"/>
    <row r="1729" s="23" customFormat="1" ht="11.25"/>
    <row r="1730" s="23" customFormat="1" ht="11.25"/>
    <row r="1731" s="23" customFormat="1" ht="11.25"/>
    <row r="1732" s="23" customFormat="1" ht="11.25"/>
    <row r="1733" s="23" customFormat="1" ht="11.25"/>
    <row r="1734" s="23" customFormat="1" ht="11.25"/>
    <row r="1735" s="23" customFormat="1" ht="11.25"/>
    <row r="1736" s="23" customFormat="1" ht="11.25"/>
    <row r="1737" s="23" customFormat="1" ht="11.25"/>
    <row r="1738" s="23" customFormat="1" ht="11.25"/>
    <row r="1739" s="23" customFormat="1" ht="11.25"/>
    <row r="1740" s="23" customFormat="1" ht="11.25"/>
    <row r="1741" s="23" customFormat="1" ht="11.25"/>
    <row r="1742" s="23" customFormat="1" ht="11.25"/>
    <row r="1743" s="23" customFormat="1" ht="11.25"/>
    <row r="1744" s="23" customFormat="1" ht="11.25"/>
    <row r="1745" s="23" customFormat="1" ht="11.25"/>
    <row r="1746" s="23" customFormat="1" ht="11.25"/>
    <row r="1747" s="23" customFormat="1" ht="11.25"/>
    <row r="1748" s="23" customFormat="1" ht="11.25"/>
    <row r="1749" s="23" customFormat="1" ht="11.25"/>
    <row r="1750" s="23" customFormat="1" ht="11.25"/>
    <row r="1751" s="23" customFormat="1" ht="11.25"/>
    <row r="1752" s="23" customFormat="1" ht="11.25"/>
    <row r="1753" s="23" customFormat="1" ht="11.25"/>
    <row r="1754" s="23" customFormat="1" ht="11.25"/>
    <row r="1755" s="23" customFormat="1" ht="11.25"/>
    <row r="1756" s="23" customFormat="1" ht="11.25"/>
    <row r="1757" s="23" customFormat="1" ht="11.25"/>
    <row r="1758" s="23" customFormat="1" ht="11.25"/>
    <row r="1759" s="23" customFormat="1" ht="11.25"/>
    <row r="1760" s="23" customFormat="1" ht="11.25"/>
    <row r="1761" s="23" customFormat="1" ht="11.25"/>
    <row r="1762" s="23" customFormat="1" ht="11.25"/>
    <row r="1763" s="23" customFormat="1" ht="11.25"/>
    <row r="1764" s="23" customFormat="1" ht="11.25"/>
    <row r="1765" s="23" customFormat="1" ht="11.25"/>
    <row r="1766" s="23" customFormat="1" ht="11.25"/>
    <row r="1767" s="23" customFormat="1" ht="11.25"/>
    <row r="1768" s="23" customFormat="1" ht="11.25"/>
    <row r="1769" s="23" customFormat="1" ht="11.25"/>
    <row r="1770" s="23" customFormat="1" ht="11.25"/>
    <row r="1771" s="23" customFormat="1" ht="11.25"/>
    <row r="1772" s="23" customFormat="1" ht="11.25"/>
    <row r="1773" s="23" customFormat="1" ht="11.25"/>
    <row r="1774" s="23" customFormat="1" ht="11.25"/>
    <row r="1775" s="23" customFormat="1" ht="11.25"/>
    <row r="1776" s="23" customFormat="1" ht="11.25"/>
    <row r="1777" s="23" customFormat="1" ht="11.25"/>
    <row r="1778" s="23" customFormat="1" ht="11.25"/>
    <row r="1779" s="23" customFormat="1" ht="11.25"/>
    <row r="1780" s="23" customFormat="1" ht="11.25"/>
    <row r="1781" s="23" customFormat="1" ht="11.25"/>
    <row r="1782" s="23" customFormat="1" ht="11.25"/>
    <row r="1783" s="23" customFormat="1" ht="11.25"/>
    <row r="1784" s="23" customFormat="1" ht="11.25"/>
    <row r="1785" s="23" customFormat="1" ht="11.25"/>
    <row r="1786" s="23" customFormat="1" ht="11.25"/>
    <row r="1787" s="23" customFormat="1" ht="11.25"/>
    <row r="1788" s="23" customFormat="1" ht="11.25"/>
    <row r="1789" s="23" customFormat="1" ht="11.25"/>
    <row r="1790" s="23" customFormat="1" ht="11.25"/>
    <row r="1791" s="23" customFormat="1" ht="11.25"/>
    <row r="1792" s="23" customFormat="1" ht="11.25"/>
    <row r="1793" s="23" customFormat="1" ht="11.25"/>
    <row r="1794" s="23" customFormat="1" ht="11.25"/>
    <row r="1795" s="23" customFormat="1" ht="11.25"/>
    <row r="1796" s="23" customFormat="1" ht="11.25"/>
    <row r="1797" s="23" customFormat="1" ht="11.25"/>
    <row r="1798" s="23" customFormat="1" ht="11.25"/>
    <row r="1799" s="23" customFormat="1" ht="11.25"/>
    <row r="1800" s="23" customFormat="1" ht="11.25"/>
    <row r="1801" s="23" customFormat="1" ht="11.25"/>
    <row r="1802" s="23" customFormat="1" ht="11.25"/>
    <row r="1803" s="23" customFormat="1" ht="11.25"/>
    <row r="1804" s="23" customFormat="1" ht="11.25"/>
    <row r="1805" s="23" customFormat="1" ht="11.25"/>
    <row r="1806" s="23" customFormat="1" ht="11.25"/>
    <row r="1807" s="23" customFormat="1" ht="11.25"/>
    <row r="1808" s="23" customFormat="1" ht="11.25"/>
    <row r="1809" s="23" customFormat="1" ht="11.25"/>
    <row r="1810" s="23" customFormat="1" ht="11.25"/>
    <row r="1811" s="23" customFormat="1" ht="11.25"/>
    <row r="1812" s="23" customFormat="1" ht="11.25"/>
    <row r="1813" s="23" customFormat="1" ht="11.25"/>
    <row r="1814" s="23" customFormat="1" ht="11.25"/>
    <row r="1815" s="23" customFormat="1" ht="11.25"/>
    <row r="1816" s="23" customFormat="1" ht="11.25"/>
    <row r="1817" s="23" customFormat="1" ht="11.25"/>
    <row r="1818" s="23" customFormat="1" ht="11.25"/>
    <row r="1819" s="23" customFormat="1" ht="11.25"/>
    <row r="1820" s="23" customFormat="1" ht="11.25"/>
    <row r="1821" s="23" customFormat="1" ht="11.25"/>
    <row r="1822" s="23" customFormat="1" ht="11.25"/>
    <row r="1823" s="23" customFormat="1" ht="11.25"/>
    <row r="1824" s="23" customFormat="1" ht="11.25"/>
    <row r="1825" s="23" customFormat="1" ht="11.25"/>
    <row r="1826" s="23" customFormat="1" ht="11.25"/>
    <row r="1827" s="23" customFormat="1" ht="11.25"/>
    <row r="1828" s="23" customFormat="1" ht="11.25"/>
    <row r="1829" s="23" customFormat="1" ht="11.25"/>
    <row r="1830" s="23" customFormat="1" ht="11.25"/>
    <row r="1831" s="23" customFormat="1" ht="11.25"/>
    <row r="1832" s="23" customFormat="1" ht="11.25"/>
    <row r="1833" s="23" customFormat="1" ht="11.25"/>
    <row r="1834" s="23" customFormat="1" ht="11.25"/>
    <row r="1835" s="23" customFormat="1" ht="11.25"/>
    <row r="1836" s="23" customFormat="1" ht="11.25"/>
    <row r="1837" s="23" customFormat="1" ht="11.25"/>
    <row r="1838" s="23" customFormat="1" ht="11.25"/>
    <row r="1839" s="23" customFormat="1" ht="11.25"/>
    <row r="1840" s="23" customFormat="1" ht="11.25"/>
    <row r="1841" s="23" customFormat="1" ht="11.25"/>
    <row r="1842" s="23" customFormat="1" ht="11.25"/>
    <row r="1843" s="23" customFormat="1" ht="11.25"/>
    <row r="1844" s="23" customFormat="1" ht="11.25"/>
    <row r="1845" s="23" customFormat="1" ht="11.25"/>
    <row r="1846" s="23" customFormat="1" ht="11.25"/>
    <row r="1847" s="23" customFormat="1" ht="11.25"/>
    <row r="1848" s="23" customFormat="1" ht="11.25"/>
    <row r="1849" s="23" customFormat="1" ht="11.25"/>
    <row r="1850" s="23" customFormat="1" ht="11.25"/>
    <row r="1851" s="23" customFormat="1" ht="11.25"/>
    <row r="1852" s="23" customFormat="1" ht="11.25"/>
    <row r="1853" s="23" customFormat="1" ht="11.25"/>
    <row r="1854" s="23" customFormat="1" ht="11.25"/>
    <row r="1855" s="23" customFormat="1" ht="11.25"/>
    <row r="1856" s="23" customFormat="1" ht="11.25"/>
    <row r="1857" s="23" customFormat="1" ht="11.25"/>
    <row r="1858" s="23" customFormat="1" ht="11.25"/>
    <row r="1859" s="23" customFormat="1" ht="11.25"/>
    <row r="1860" s="23" customFormat="1" ht="11.25"/>
    <row r="1861" s="23" customFormat="1" ht="11.25"/>
    <row r="1862" s="23" customFormat="1" ht="11.25"/>
    <row r="1863" s="23" customFormat="1" ht="11.25"/>
    <row r="1864" s="23" customFormat="1" ht="11.25"/>
    <row r="1865" s="23" customFormat="1" ht="11.25"/>
    <row r="1866" s="23" customFormat="1" ht="11.25"/>
    <row r="1867" s="23" customFormat="1" ht="11.25"/>
    <row r="1868" s="23" customFormat="1" ht="11.25"/>
    <row r="1869" s="23" customFormat="1" ht="11.25"/>
    <row r="1870" s="23" customFormat="1" ht="11.25"/>
    <row r="1871" s="23" customFormat="1" ht="11.25"/>
    <row r="1872" s="23" customFormat="1" ht="11.25"/>
    <row r="1873" s="23" customFormat="1" ht="11.25"/>
    <row r="1874" s="23" customFormat="1" ht="11.25"/>
    <row r="1875" s="23" customFormat="1" ht="11.25"/>
    <row r="1876" s="23" customFormat="1" ht="11.25"/>
    <row r="1877" s="23" customFormat="1" ht="11.25"/>
    <row r="1878" s="23" customFormat="1" ht="11.25"/>
    <row r="1879" s="23" customFormat="1" ht="11.25"/>
    <row r="1880" s="23" customFormat="1" ht="11.25"/>
    <row r="1881" s="23" customFormat="1" ht="11.25"/>
    <row r="1882" s="23" customFormat="1" ht="11.25"/>
    <row r="1883" s="23" customFormat="1" ht="11.25"/>
    <row r="1884" s="23" customFormat="1" ht="11.25"/>
    <row r="1885" s="23" customFormat="1" ht="11.25"/>
    <row r="1886" s="23" customFormat="1" ht="11.25"/>
    <row r="1887" s="23" customFormat="1" ht="11.25"/>
    <row r="1888" s="23" customFormat="1" ht="11.25"/>
    <row r="1889" s="23" customFormat="1" ht="11.25"/>
    <row r="1890" s="23" customFormat="1" ht="11.25"/>
    <row r="1891" s="23" customFormat="1" ht="11.25"/>
    <row r="1892" s="23" customFormat="1" ht="11.25"/>
    <row r="1893" s="23" customFormat="1" ht="11.25"/>
    <row r="1894" s="23" customFormat="1" ht="11.25"/>
    <row r="1895" s="23" customFormat="1" ht="11.25"/>
    <row r="1896" s="23" customFormat="1" ht="11.25"/>
    <row r="1897" s="23" customFormat="1" ht="11.25"/>
    <row r="1898" s="23" customFormat="1" ht="11.25"/>
    <row r="1899" s="23" customFormat="1" ht="11.25"/>
    <row r="1900" s="23" customFormat="1" ht="11.25"/>
    <row r="1901" s="23" customFormat="1" ht="11.25"/>
    <row r="1902" s="23" customFormat="1" ht="11.25"/>
    <row r="1903" s="23" customFormat="1" ht="11.25"/>
    <row r="1904" s="23" customFormat="1" ht="11.25"/>
    <row r="1905" s="23" customFormat="1" ht="11.25"/>
    <row r="1906" s="23" customFormat="1" ht="11.25"/>
    <row r="1907" s="23" customFormat="1" ht="11.25"/>
    <row r="1908" s="23" customFormat="1" ht="11.25"/>
    <row r="1909" s="23" customFormat="1" ht="11.25"/>
    <row r="1910" s="23" customFormat="1" ht="11.25"/>
    <row r="1911" s="23" customFormat="1" ht="11.25"/>
    <row r="1912" s="23" customFormat="1" ht="11.25"/>
    <row r="1913" s="23" customFormat="1" ht="11.25"/>
    <row r="1914" s="23" customFormat="1" ht="11.25"/>
    <row r="1915" s="23" customFormat="1" ht="11.25"/>
    <row r="1916" s="23" customFormat="1" ht="11.25"/>
    <row r="1917" s="23" customFormat="1" ht="11.25"/>
    <row r="1918" s="23" customFormat="1" ht="11.25"/>
    <row r="1919" s="23" customFormat="1" ht="11.25"/>
    <row r="1920" s="23" customFormat="1" ht="11.25"/>
    <row r="1921" s="23" customFormat="1" ht="11.25"/>
    <row r="1922" s="23" customFormat="1" ht="11.25"/>
    <row r="1923" s="23" customFormat="1" ht="11.25"/>
    <row r="1924" s="23" customFormat="1" ht="11.25"/>
    <row r="1925" s="23" customFormat="1" ht="11.25"/>
    <row r="1926" s="23" customFormat="1" ht="11.25"/>
    <row r="1927" s="23" customFormat="1" ht="11.25"/>
    <row r="1928" s="23" customFormat="1" ht="11.25"/>
    <row r="1929" s="23" customFormat="1" ht="11.25"/>
    <row r="1930" s="23" customFormat="1" ht="11.25"/>
    <row r="1931" s="23" customFormat="1" ht="11.25"/>
    <row r="1932" s="23" customFormat="1" ht="11.25"/>
    <row r="1933" s="23" customFormat="1" ht="11.25"/>
    <row r="1934" s="23" customFormat="1" ht="11.25"/>
    <row r="1935" s="23" customFormat="1" ht="11.25"/>
    <row r="1936" s="23" customFormat="1" ht="11.25"/>
    <row r="1937" s="23" customFormat="1" ht="11.25"/>
    <row r="1938" s="23" customFormat="1" ht="11.25"/>
    <row r="1939" s="23" customFormat="1" ht="11.25"/>
    <row r="1940" s="23" customFormat="1" ht="11.25"/>
    <row r="1941" s="23" customFormat="1" ht="11.25"/>
    <row r="1942" s="23" customFormat="1" ht="11.25"/>
    <row r="1943" s="23" customFormat="1" ht="11.25"/>
    <row r="1944" s="23" customFormat="1" ht="11.25"/>
    <row r="1945" s="23" customFormat="1" ht="11.25"/>
    <row r="1946" s="23" customFormat="1" ht="11.25"/>
    <row r="1947" s="23" customFormat="1" ht="11.25"/>
    <row r="1948" s="23" customFormat="1" ht="11.25"/>
    <row r="1949" s="23" customFormat="1" ht="11.25"/>
    <row r="1950" s="23" customFormat="1" ht="11.25"/>
    <row r="1951" s="23" customFormat="1" ht="11.25"/>
    <row r="1952" s="23" customFormat="1" ht="11.25"/>
    <row r="1953" s="23" customFormat="1" ht="11.25"/>
    <row r="1954" s="23" customFormat="1" ht="11.25"/>
    <row r="1955" s="23" customFormat="1" ht="11.25"/>
    <row r="1956" s="23" customFormat="1" ht="11.25"/>
    <row r="1957" s="23" customFormat="1" ht="11.25"/>
    <row r="1958" s="23" customFormat="1" ht="11.25"/>
    <row r="1959" s="23" customFormat="1" ht="11.25"/>
    <row r="1960" s="23" customFormat="1" ht="11.25"/>
    <row r="1961" s="23" customFormat="1" ht="11.25"/>
    <row r="1962" s="23" customFormat="1" ht="11.25"/>
    <row r="1963" s="23" customFormat="1" ht="11.25"/>
    <row r="1964" s="23" customFormat="1" ht="11.25"/>
    <row r="1965" s="23" customFormat="1" ht="11.25"/>
    <row r="1966" s="23" customFormat="1" ht="11.25"/>
    <row r="1967" s="23" customFormat="1" ht="11.25"/>
    <row r="1968" s="23" customFormat="1" ht="11.25"/>
    <row r="1969" s="23" customFormat="1" ht="11.25"/>
    <row r="1970" s="23" customFormat="1" ht="11.25"/>
    <row r="1971" s="23" customFormat="1" ht="11.25"/>
    <row r="1972" s="23" customFormat="1" ht="11.25"/>
    <row r="1973" s="23" customFormat="1" ht="11.25"/>
    <row r="1974" s="23" customFormat="1" ht="11.25"/>
    <row r="1975" s="23" customFormat="1" ht="11.25"/>
    <row r="1976" s="23" customFormat="1" ht="11.25"/>
    <row r="1977" s="23" customFormat="1" ht="11.25"/>
    <row r="1978" s="23" customFormat="1" ht="11.25"/>
    <row r="1979" s="23" customFormat="1" ht="11.25"/>
    <row r="1980" s="23" customFormat="1" ht="11.25"/>
    <row r="1981" s="23" customFormat="1" ht="11.25"/>
    <row r="1982" s="23" customFormat="1" ht="11.25"/>
    <row r="1983" s="23" customFormat="1" ht="11.25"/>
    <row r="1984" s="23" customFormat="1" ht="11.25"/>
    <row r="1985" s="23" customFormat="1" ht="11.25"/>
    <row r="1986" s="23" customFormat="1" ht="11.25"/>
    <row r="1987" s="23" customFormat="1" ht="11.25"/>
    <row r="1988" s="23" customFormat="1" ht="11.25"/>
    <row r="1989" s="23" customFormat="1" ht="11.25"/>
    <row r="1990" s="23" customFormat="1" ht="11.25"/>
    <row r="1991" s="23" customFormat="1" ht="11.25"/>
    <row r="1992" s="23" customFormat="1" ht="11.25"/>
    <row r="1993" s="23" customFormat="1" ht="11.25"/>
    <row r="1994" s="23" customFormat="1" ht="11.25"/>
    <row r="1995" s="23" customFormat="1" ht="11.25"/>
    <row r="1996" s="23" customFormat="1" ht="11.25"/>
    <row r="1997" s="23" customFormat="1" ht="11.25"/>
    <row r="1998" s="23" customFormat="1" ht="11.25"/>
    <row r="1999" s="23" customFormat="1" ht="11.25"/>
    <row r="2000" s="23" customFormat="1" ht="11.25"/>
    <row r="2001" s="23" customFormat="1" ht="11.25"/>
    <row r="2002" s="23" customFormat="1" ht="11.25"/>
    <row r="2003" s="23" customFormat="1" ht="11.25"/>
  </sheetData>
  <mergeCells count="15">
    <mergeCell ref="C16:G16"/>
    <mergeCell ref="C29:G29"/>
    <mergeCell ref="C37:G37"/>
    <mergeCell ref="A1:G1"/>
    <mergeCell ref="A2:G2"/>
    <mergeCell ref="C6:E6"/>
    <mergeCell ref="B7:B8"/>
    <mergeCell ref="C7:E7"/>
    <mergeCell ref="A3:G3"/>
    <mergeCell ref="A9:B9"/>
    <mergeCell ref="C9:D10"/>
    <mergeCell ref="A11:G12"/>
    <mergeCell ref="A13:A15"/>
    <mergeCell ref="B13:B15"/>
    <mergeCell ref="C13:G15"/>
  </mergeCells>
  <printOptions horizontalCentered="1"/>
  <pageMargins left="0.23622047244094491" right="0.23622047244094491" top="0.23622047244094491" bottom="0.23622047244094491" header="2.04" footer="0.31496062992125984"/>
  <pageSetup orientation="landscape" r:id="rId1"/>
  <headerFooter>
    <oddHeader>&amp;R&amp;"Arial,Normal"&amp;P&amp;K00+000---------   &amp;K01+000
&amp;N&amp;K00+000---------</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CATÁLOGO</vt:lpstr>
      <vt:lpstr>RESUMEN</vt:lpstr>
      <vt:lpstr>RESUMEN!Área_de_impresión</vt:lpstr>
      <vt:lpstr>CATÁLOGO!Títulos_a_imprimir</vt:lpstr>
      <vt:lpstr>RESUMEN!Títulos_a_imprimir</vt:lpstr>
    </vt:vector>
  </TitlesOfParts>
  <Company>GOBIERNO DEL ESTADO DE TAMAULIPAS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Ledesma Guillen</dc:creator>
  <cp:lastModifiedBy>ProyectosNueva</cp:lastModifiedBy>
  <cp:lastPrinted>2020-07-13T19:29:37Z</cp:lastPrinted>
  <dcterms:created xsi:type="dcterms:W3CDTF">2013-02-07T15:56:20Z</dcterms:created>
  <dcterms:modified xsi:type="dcterms:W3CDTF">2020-10-14T17:02:06Z</dcterms:modified>
</cp:coreProperties>
</file>